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CIÓN PÚBLICA\Desktop\ACCESO A INFORMACION\AÑO 2023\INFORMACION PUBLICA\FEBRERO\DMP\"/>
    </mc:Choice>
  </mc:AlternateContent>
  <xr:revisionPtr revIDLastSave="0" documentId="8_{8B062F28-A332-425A-8729-2987914AA2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VANCES MES DE FEBRERO" sheetId="55" r:id="rId1"/>
  </sheets>
  <externalReferences>
    <externalReference r:id="rId2"/>
    <externalReference r:id="rId3"/>
  </externalReferences>
  <definedNames>
    <definedName name="DPSE_21">#REF!</definedName>
    <definedName name="DPSE25">#REF!</definedName>
    <definedName name="PobRenap" localSheetId="0">'[1]2.4C_Proyección_Población'!#REF!</definedName>
    <definedName name="PobRenap">'[1]2.4C_Proyección_Población'!#REF!</definedName>
    <definedName name="POBT17" localSheetId="0">'[2]2.4C_Proyección_Población'!#REF!</definedName>
    <definedName name="POBT17">'[2]2.4C_Proyección_Población'!#REF!</definedName>
    <definedName name="POBTOT17" localSheetId="0">'[1]2.4C_Proyección_Población'!#REF!</definedName>
    <definedName name="POBTOT17">'[1]2.4C_Proyección_Población'!#REF!</definedName>
    <definedName name="Totp16" localSheetId="0">#REF!</definedName>
    <definedName name="Totp16">#REF!</definedName>
    <definedName name="Totpob16" localSheetId="0">'[2]2.4C_Proyección_Población'!#REF!</definedName>
    <definedName name="Totpob16">'[2]2.4C_Proyección_Población'!#REF!</definedName>
    <definedName name="Tpob16" localSheetId="0">'[1]2.4C_Proyección_Población'!#REF!</definedName>
    <definedName name="Tpob16">'[1]2.4C_Proyección_Población'!#REF!</definedName>
  </definedNames>
  <calcPr calcId="191028"/>
</workbook>
</file>

<file path=xl/calcChain.xml><?xml version="1.0" encoding="utf-8"?>
<calcChain xmlns="http://schemas.openxmlformats.org/spreadsheetml/2006/main">
  <c r="X34" i="55" l="1"/>
  <c r="X32" i="55"/>
  <c r="X31" i="55"/>
  <c r="X30" i="55"/>
  <c r="X29" i="55"/>
  <c r="X27" i="55"/>
  <c r="W27" i="55"/>
  <c r="Y5" i="55"/>
  <c r="Y7" i="55"/>
  <c r="Y8" i="55"/>
  <c r="Y9" i="55"/>
  <c r="Y10" i="55"/>
  <c r="Y11" i="55"/>
  <c r="Y12" i="55"/>
  <c r="Y13" i="55"/>
  <c r="Y14" i="55"/>
  <c r="Y15" i="55"/>
  <c r="Y16" i="55"/>
  <c r="Y17" i="55"/>
  <c r="Y18" i="55"/>
  <c r="Y22" i="55"/>
  <c r="Y21" i="55"/>
  <c r="X35" i="55" l="1"/>
  <c r="Q35" i="55" s="1"/>
  <c r="Y35" i="55" l="1"/>
  <c r="R35" i="55" s="1"/>
  <c r="Y36" i="55"/>
  <c r="R36" i="55" l="1"/>
</calcChain>
</file>

<file path=xl/sharedStrings.xml><?xml version="1.0" encoding="utf-8"?>
<sst xmlns="http://schemas.openxmlformats.org/spreadsheetml/2006/main" count="501" uniqueCount="134">
  <si>
    <t>4.2 DESARROLLO SOCIAL</t>
  </si>
  <si>
    <t>Educación</t>
  </si>
  <si>
    <t>Para 2030, velar porque todas las niñas y todos los niños tengan una enseñanza primaria y secundaria completa, gratuita, equitativa y de calidad que produzca resultados de aprendizajes pertinentes y efectivos.</t>
  </si>
  <si>
    <t>Para el 2024, se incrementó en 4.6 puntos porcentuales la población que alcanza el nivel de lectura y en 3.53 puntos porcentuales la población que alcanza el nivel de matemática en niños y niñas del sexto grado del nivel primario, (de 40.40% en lectura en 2014 a 45 % a 2024 y de 44.47% en matemática a 48% a 2024).</t>
  </si>
  <si>
    <t>Para el 2024, se incrementó en 05 puntos porcentuales la población que alcanza el nivel de lectura y en 03 puntos porcentuales la población que alcanza el nivel de matemática en jóvenes del tercer grado del ciclo básico del nivel medio, (de 15% en lectura en 2013 a 20% a 2024 y de 18% en matemática a 21% a 2024).</t>
  </si>
  <si>
    <t>SIN MED ASOCIADA</t>
  </si>
  <si>
    <t>Reducción de la pobreza y protección social</t>
  </si>
  <si>
    <t>Para 2030, potenciar y promover la inclusión social, económica y política de todos, independientemente de su edad, sexo, discapacidad, raza, etnia, origen, religión o situación económica u otra condición.</t>
  </si>
  <si>
    <t xml:space="preserve"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 (Acciones en materia de EDUCACIÓN) </t>
  </si>
  <si>
    <t>Para el 2024, se ha disminuido el déficit habitacional en 18 por ciento (De 2.07 millones de viviendas, considerando el crecimiento del déficit habitacional de 5 años,  a 1.7 millones de viviendas en 2024)</t>
  </si>
  <si>
    <t>Fortalecimiento institucional, seguridad y justicia</t>
  </si>
  <si>
    <t>Para el 2024, se ha disminuido en 26 puntos la tasa de delitos cometidos contra el patrimonio de las personas (De 56 en 2019 a 30.4 por cada cien mil habitantes en 2024)</t>
  </si>
  <si>
    <t>4.3.2.3 Propiciar la disminución de la comisión de delitos, impulsando programas de prevención e instancias de resolución de conflictos.</t>
  </si>
  <si>
    <t xml:space="preserve">Sin MED  </t>
  </si>
  <si>
    <t>Acceso al agua y gestión de RRNN</t>
  </si>
  <si>
    <t>Para 2020, promover la ordenación sostenible de todos los tipos de bosques, poner fin a la deforestación, recuperar los bosques degradados e incrementar la forestación y la reforestación a nivel de país.</t>
  </si>
  <si>
    <t>Para el 2024, se ha incrementado la cobertura forestal a 33.7 por ciento a nivel nacional  (33.0% en 2016)</t>
  </si>
  <si>
    <t>4.4.2.6. Propiciar el fomento del desarrollo social, cultural, económico y territorial en un entorno que sea amigable con el medio ambiente, de tal manera que se garantice su sostenibilidad tanto para las presentes generaciones como para las futuras.</t>
  </si>
  <si>
    <t>Ordenamiento Territorial</t>
  </si>
  <si>
    <t>El 100.0% de los municipios cuentan con planes de ordenamiento territorial integral que se implementan satisfactoriamente.</t>
  </si>
  <si>
    <t>Al final del 2024 el 26.8 % de los municipios implementan los Planes de Desarrollo Municipal y Ordenamiento Territorial PDM-OT. (De 0% en 2018 a 26.88% en 2024)</t>
  </si>
  <si>
    <t>4.4.2.5. Propiciar el fomento del desarrollo social, cultural, económico y territorial en un entorno que sea amigable con el medio ambiente, de tal manera que se garantice su sostenibilidad tanto para las presentes generaciones como para las futuras</t>
  </si>
  <si>
    <t>Para el 2024, se ha disminuido la pobreza y pobreza extrema con énfasis en los departamentos priorizados, en 27.8 puntos porcentuales.  (De 2014 a 2024  en:  pobreza extrema*  /     pobreza**/ Alta Verapaz: 53.6  a 38.71 * /29.50 a  21.3, Sololá:   39.9  a 28.82 */ 41.10 a  29.7, Totonicapán:   41. 1  a  29.68 *  / 36.40  a  26.3, Huehuetenango:  28.6 a 20.66*  / 45.20 a 32.6, Quiché 41.8 a  30.19* /32.90  a 23.8, Chiquimula 41.1  a 29.68  * / 29.50  a  21.30)</t>
  </si>
  <si>
    <t>4.1.2.3 Desarrollar las condiciones para el impulso y fortalecimiento de las MIPYMES y del sector Cooperativista</t>
  </si>
  <si>
    <t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</t>
  </si>
  <si>
    <t>Carreteras y caminos terciarios</t>
  </si>
  <si>
    <t>Para 2030, lograr la ordenación sostenible y el uso eficiente de los recursos naturales</t>
  </si>
  <si>
    <t>Para el 2024, se ha incrementado en 10.8 puntos porcentuales el acceso a agua potable domiciliar en los hogares guatemaltecos (De 76.3% en 2014 a 87.10% en 2024).</t>
  </si>
  <si>
    <t>Para el 2024, se ha incrementado en 21 puntos porcentuales el  acceso a saneamiento básico en los hogares guatemaltecos (De 53.3% en 2014 a 74.3% en 2024).</t>
  </si>
  <si>
    <t>Familias con servicios de alcantarillado</t>
  </si>
  <si>
    <t>Fortalecimiento Institucional, seguridad y justicia</t>
  </si>
  <si>
    <t>MED 12 -Crear instituciones eficaces, responsables y transparentes a todos los niveles</t>
  </si>
  <si>
    <t>4.4.2.6. Propiciar el fomento del desarrollo social, cultural, económico y territorial
en un entorno que sea amigable con el medio ambiente, de tal manera que
se garantice su sostenibilidad tanto para las presentes generaciones como
para las futuras</t>
  </si>
  <si>
    <t>2) Prioridades Nacionales de Desarrollo</t>
  </si>
  <si>
    <t>3) Metas Estratégicas de Desarrollo (MED)</t>
  </si>
  <si>
    <t>5) Resultado Institucional -RI-</t>
  </si>
  <si>
    <t>No. Orden</t>
  </si>
  <si>
    <t>A definir por Municipalidad</t>
  </si>
  <si>
    <t>Dirección y Coordinación</t>
  </si>
  <si>
    <t>Informe</t>
  </si>
  <si>
    <t xml:space="preserve">Dirección y Coordinación </t>
  </si>
  <si>
    <t>Plan Operativo Anual (POA)</t>
  </si>
  <si>
    <t>1) Eje k'atún</t>
  </si>
  <si>
    <t>4) Resultados Estratégicos de Desarrollo (RED)</t>
  </si>
  <si>
    <t xml:space="preserve">6) Resultado Municipal </t>
  </si>
  <si>
    <t>PGG 2020-2024</t>
  </si>
  <si>
    <t xml:space="preserve">9) PRODUCTO </t>
  </si>
  <si>
    <t>10) Intervenciones (proyectos, actividades)</t>
  </si>
  <si>
    <t>10.5  Unidad de medida</t>
  </si>
  <si>
    <t xml:space="preserve">11.1 Meta física </t>
  </si>
  <si>
    <t>11.2 Meta financiera
(monto estimado Q.)</t>
  </si>
  <si>
    <t>6.1 Resultado PDM_OT al 2032</t>
  </si>
  <si>
    <t>6.2 Programa PDM 
(en caso no tenga PDM - OT aprobado)</t>
  </si>
  <si>
    <t>6.3 Meta del Resultado del 2023 - 2027</t>
  </si>
  <si>
    <t>7) PILAR PGG</t>
  </si>
  <si>
    <t>8) META PGG (competencia delegada)</t>
  </si>
  <si>
    <t xml:space="preserve">9) OBJETIVO SECTORIAL </t>
  </si>
  <si>
    <t>9.1 Producto Competencia Propia</t>
  </si>
  <si>
    <t>9.2 Producto Competencia delegada</t>
  </si>
  <si>
    <t>9.3 Unidad de Medida</t>
  </si>
  <si>
    <t>9.4) Meta física del producto para período 2023</t>
  </si>
  <si>
    <t>9.5) Meta financiera del Producto para período 2023.</t>
  </si>
  <si>
    <t>10.1 No. orden</t>
  </si>
  <si>
    <t>10.2 Nombre del Proyecto / Actividad</t>
  </si>
  <si>
    <t>10.3 SNIP</t>
  </si>
  <si>
    <t>10.4 SMIP</t>
  </si>
  <si>
    <t xml:space="preserve">12    Gastos de funcionamiento sin vinculación a resultados. </t>
  </si>
  <si>
    <t xml:space="preserve">no aplica </t>
  </si>
  <si>
    <t>no aplica</t>
  </si>
  <si>
    <t xml:space="preserve">Total meta financiera anual de los Productos </t>
  </si>
  <si>
    <t>Total meta financiera anual de las Intervenciones</t>
  </si>
  <si>
    <t>BIENESTAR PARA LA GENTE</t>
  </si>
  <si>
    <t>Cobertura de educacion preprimaria</t>
  </si>
  <si>
    <t>Sin Resultado</t>
  </si>
  <si>
    <t>Cobertura de educacion primaria</t>
  </si>
  <si>
    <t>Cobertura de educacion basica</t>
  </si>
  <si>
    <t>Cobertura de educacion diversificada</t>
  </si>
  <si>
    <t>Municipalidad de _______SAN JOSE DEL GOLFO______________________Departamento__________GUATEMALA____________________________</t>
  </si>
  <si>
    <t>Disminucion de la pobreza y pobreza extrema</t>
  </si>
  <si>
    <t>ESTADO GARANTE DE LOS DERECHOS HUMANOS Y CONDUCTOR DEL DESARROLLO</t>
  </si>
  <si>
    <t>Prevencion de hechos delictivos contra el patrimonio</t>
  </si>
  <si>
    <t>Fomento al deporte no federado y a la recreación</t>
  </si>
  <si>
    <t>RECURSOS NATURALES PARA HOY Y PARA EL FUTURO</t>
  </si>
  <si>
    <t>Cobertura forestal</t>
  </si>
  <si>
    <t>Incremento en el acceso al agua potable domiciliar</t>
  </si>
  <si>
    <t>Incremento al acceso a saneamiento basico</t>
  </si>
  <si>
    <t>GUATEMALA URBANA Y RURAL</t>
  </si>
  <si>
    <t>Desarrollo municipal y ordenamiento territorial</t>
  </si>
  <si>
    <t xml:space="preserve"> APOYO A LA EDUCACION PREPRIMARIA URBANA Y RURAL DEL MUNICIPIO SAN JOSE DEL GOLFO, GUATEMALA</t>
  </si>
  <si>
    <t xml:space="preserve"> APOYO A LA EDUCACION PRIMARIA EN EL AREA URBANA Y RURAL DEL MUNICIPIO SAN JOSE DEL GOLFO, GUATEMALA</t>
  </si>
  <si>
    <t>APOYO A LA EDUCACION BASICA EN EL AREA URBANA Y RURAL DEL MUNICIPIO SAN JOSE DEL GOLFO, GUATEMALA</t>
  </si>
  <si>
    <t xml:space="preserve"> APOYO A LA EDUCACION DIVERSIFICADO DEL AREA URBANA Y RURAL DEL MUNICIPIO SAN JOSE DEL GOLFO, GUATEMALA</t>
  </si>
  <si>
    <t xml:space="preserve"> APOYO A LA EDUCACION UNIVERSITARIA EN EL AREA URBANA Y RURAL DEL MUNICIPIO SAN JOSE DEL GOLFO, GUATEMALA</t>
  </si>
  <si>
    <t>CAPACITACION ASISTENCIA TECNICA Y OBRAS SOCIALES DEL MUNICIPIO SAN JOSE DEL GOLFO, GUATEMALA</t>
  </si>
  <si>
    <t xml:space="preserve"> CONSERVACION SERVICIOS DE ALUMBRADO PUBLICO, ENERGIA ELECTRICA EN EDIFICIOS MUNICIPALES Y POZOS MECANICOS DEL MUNICIPIO SAN JOSE DEL GOLFO, GUATEMALA</t>
  </si>
  <si>
    <t xml:space="preserve"> DIFUSION A LA CULTURA DEPORTE Y RECREACIÓN DEL MUNICIPIO SAN JOSE DEL GOLFO, GUATEMALA</t>
  </si>
  <si>
    <t xml:space="preserve"> FORESTACION CONSERVACION DE CUENCA AREAS VERDES Y VIVERO MUNICIPAL SAN JOSE DEL GOLFO, GUATEMALA</t>
  </si>
  <si>
    <t>SANEAMIENTO SISTEMA DE AGUA POTABLE , ABASTECIMIENTO DE POZOS MECANICOS, ARTESANALES Y NACIMIENTOS DE AGUA EN EL MUNICIPIO SAN JOSE DEL GOLFO, GUATEMALA</t>
  </si>
  <si>
    <t>SANEAMIENTO SERVICIOS CORRECTIVOS Y PREVENTIVOS PARA LAS PLANTAS DE TRATAMIENTO DE AGUAS RESIDUALES SAN JOSE DEL GOLFO, GUATEMALA</t>
  </si>
  <si>
    <t xml:space="preserve"> SANEAMIENTO SERVICIOS DEL RELLENO SANITARIO MUNICIPAL SAN JOSE DEL GOLFO, GUATEMALA</t>
  </si>
  <si>
    <t>SANEAMIENTO SERVICIOS PUBLICOS, LIMPIEZA Y ORNATO DEL MUNICIPIO SAN JOSE DEL GOLFO, GUATEMALA</t>
  </si>
  <si>
    <t>DIA</t>
  </si>
  <si>
    <t xml:space="preserve">Estudiantes del ciclo basico  atendidos en el sistema escolar </t>
  </si>
  <si>
    <t>Metro cuadrado</t>
  </si>
  <si>
    <t>CONSTRUCCION INSTITUTO BASICO FASE 2, CABECERA MUNICIPAL SAN JOSE DEL GOLFO, DEPARTAMENTO DE GUATEMALA</t>
  </si>
  <si>
    <t>METRO CUADRADO</t>
  </si>
  <si>
    <t>metro</t>
  </si>
  <si>
    <t>CONSTRUCCION SISTEMA DE ALCANTARILLADO , DRENAJE PLUVIAL Y SANITARIO, CASERIO AGUA ZARCA, CABECERA MUNICIPAL, SAN JOSE DEL GOLFO, GUATEMALA</t>
  </si>
  <si>
    <t>METRO</t>
  </si>
  <si>
    <t>FAMILIAS BENEFICIADAS CON VIVIENDAS MEJORADAS</t>
  </si>
  <si>
    <t>4.2.2.1 Mejorar la calidad de vida de los guatemaltecos, especialmente de los grupos
más vulnerables y familias que se encuentran en estado de pobreza y pobreza extrema, por medio de la provisión y facilitación efectiva y oportuna de la infraestructura social priorizada en educación, salud, nutrición y vivienda popular. (Acciones en materia de Vivienda)</t>
  </si>
  <si>
    <t>MEJORAMIENTO TECHO MINIMO AREA URBANA, MUNICIPIO DE SAN JOSE DEL GOLFO, DEPARTAMENTO DE GUATEMALA</t>
  </si>
  <si>
    <t>4.2.2.3 Desarrollar y estimular la formación y las capacidades productivas de las familias en estado de pobreza y pobreza extrema asentadas en el área rural y áreas marginales de las zonas urbanas, por medio de programas de desarrollo productivo integrales para genera oportunidades de empleo</t>
  </si>
  <si>
    <t>MEJORAMIENTO CALLE ALDEA EL CAULOTE, MUNICIPIO DE SAN JOSE DEL GOLFO, DEPARTAMENTO DE GUATEMALA</t>
  </si>
  <si>
    <t>4.4 Estado Responsable, Transparente y Efectivo /</t>
  </si>
  <si>
    <t>Festivales deportivos, recreativos y otros eventos de carácter especial, realizados para promover el acceso a la actividad física y la recreación</t>
  </si>
  <si>
    <t>M2</t>
  </si>
  <si>
    <t>AMPLIACIÓN INSTALACIONES DEPORTIVAS Y RECREATIVAS Y CIRCULACIÓN (CAMPO DE FUTBOL) DE LA ALDEA LOMA TENDIDA, SAN JOSÉ DEL GOLFO</t>
  </si>
  <si>
    <t xml:space="preserve">Familias con servicios de agua apta para consumo humano  </t>
  </si>
  <si>
    <t>m</t>
  </si>
  <si>
    <t>CONSTRUCCIÓN POZO(S) Y EQUIPAMIENTO, ZONA 1, CABECERA MUNICIPAL, SAN JOSÉ DEL GOLFO, GUATEMALA</t>
  </si>
  <si>
    <t>CONSTRUCCIÓN POZO(S) Y EQUIPAMIENTO, FINCA ESTANZUELA, SAN JOSÉ DEL GOLFO, GUATEMALA</t>
  </si>
  <si>
    <t>AMPLIACION SISTEMA DE AGUA POTABLE , 2A. AVENIDA ZONA 7, CABECERA MUNICIPAL, SAN JOSE DEL GOLFO, GUATEMALA</t>
  </si>
  <si>
    <t>AMPLIACION ESCUELA PRIMARIA , ALDEA QUEBRADA DE AGUA, SAN JOSE DEL GOLFO, GUATEMALA</t>
  </si>
  <si>
    <t>AMPLIACION SISTEMA DE ALCANTARILLADO SANITARIO , 1A. CALLE ZONA 3, CABECERA MUNICIPAL, SAN JOSE DEL GOLFO, GUATEMALA</t>
  </si>
  <si>
    <t>AMPLIACION SISTEMA DE ALCANTARILLADO SANITARIO , 1A. CALLE ZONA 1, CABECERA MUNICIPAL SAN JOSE DEL GOLFO, GUATEMALA</t>
  </si>
  <si>
    <t>m2</t>
  </si>
  <si>
    <t>MEJORAMIENTO CALLE , ALDEA PONTEZUELAS, SAN JOSE DEL
GOLFO, GUATEMALA</t>
  </si>
  <si>
    <t>MEJORAMIENTO CALLE , SECTOR LA QUEBRADA, ALDEA LA
CHOLEÑA, SAN JOSE DEL GOLFO, GUATEMALA</t>
  </si>
  <si>
    <t>CONSTRUCCION PUENTE VEHICULAR, ALDEA EL COPANTE, SAN JOSE DEL GOLFO, GUATEMALA</t>
  </si>
  <si>
    <t>CONSTRUCCION MURO DE CONTENCION , ALDEA EL CAULOTE, SAN
JOSE DEL GOLFO, GUATEMALA</t>
  </si>
  <si>
    <t>MEJORAMIENTO CALLE INGRESO A ALDEA ENCUENTRO DE
NAVAJAS, SAN JOSE DEL GOLFO, GUATEMALA</t>
  </si>
  <si>
    <t>RESULTADOS Y AVANCES DEL POA DEL MES DE FEBRERO 2023</t>
  </si>
  <si>
    <t>PORCENTAJE DE RESULTADOS Y AVANCES DEL POA DEL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</si>
</sst>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&quot;Q&quot;#,##0;\-&quot;Q&quot;#,##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&quot;Q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4" fillId="0" borderId="9" applyNumberFormat="0" applyFill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right" vertical="center"/>
    </xf>
    <xf numFmtId="165" fontId="0" fillId="0" borderId="0" xfId="0" applyNumberFormat="1"/>
    <xf numFmtId="0" fontId="9" fillId="0" borderId="0" xfId="0" applyFont="1"/>
    <xf numFmtId="0" fontId="5" fillId="0" borderId="0" xfId="0" applyFont="1" applyAlignment="1">
      <alignment horizontal="center" vertical="center" wrapText="1" readingOrder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 readingOrder="1"/>
    </xf>
    <xf numFmtId="0" fontId="5" fillId="5" borderId="27" xfId="0" applyFont="1" applyFill="1" applyBorder="1" applyAlignment="1">
      <alignment horizontal="center" vertical="center" wrapText="1" readingOrder="1"/>
    </xf>
    <xf numFmtId="0" fontId="5" fillId="5" borderId="20" xfId="0" applyFont="1" applyFill="1" applyBorder="1" applyAlignment="1">
      <alignment horizontal="center" vertical="center" wrapText="1" readingOrder="1"/>
    </xf>
    <xf numFmtId="0" fontId="5" fillId="4" borderId="27" xfId="0" applyFont="1" applyFill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7" fontId="12" fillId="7" borderId="29" xfId="0" applyNumberFormat="1" applyFont="1" applyFill="1" applyBorder="1" applyAlignment="1">
      <alignment horizontal="center" vertical="center" wrapText="1"/>
    </xf>
    <xf numFmtId="167" fontId="12" fillId="7" borderId="2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9" fillId="2" borderId="5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0" xfId="0" applyFont="1" applyFill="1"/>
    <xf numFmtId="0" fontId="5" fillId="2" borderId="0" xfId="0" applyFont="1" applyFill="1"/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8" fillId="3" borderId="15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 vertical="center" wrapText="1"/>
    </xf>
    <xf numFmtId="167" fontId="8" fillId="3" borderId="15" xfId="0" applyNumberFormat="1" applyFont="1" applyFill="1" applyBorder="1" applyAlignment="1">
      <alignment horizontal="center" vertical="center" wrapText="1"/>
    </xf>
    <xf numFmtId="167" fontId="13" fillId="3" borderId="15" xfId="0" applyNumberFormat="1" applyFont="1" applyFill="1" applyBorder="1"/>
    <xf numFmtId="167" fontId="13" fillId="3" borderId="15" xfId="0" applyNumberFormat="1" applyFont="1" applyFill="1" applyBorder="1" applyAlignment="1">
      <alignment vertical="center" wrapText="1" readingOrder="1"/>
    </xf>
    <xf numFmtId="167" fontId="13" fillId="3" borderId="15" xfId="0" applyNumberFormat="1" applyFont="1" applyFill="1" applyBorder="1" applyAlignment="1">
      <alignment horizontal="center" vertical="center" wrapText="1" readingOrder="1"/>
    </xf>
    <xf numFmtId="0" fontId="13" fillId="3" borderId="15" xfId="0" applyFont="1" applyFill="1" applyBorder="1" applyAlignment="1">
      <alignment horizontal="center" vertical="center" wrapText="1" readingOrder="1"/>
    </xf>
    <xf numFmtId="0" fontId="8" fillId="3" borderId="15" xfId="0" applyFont="1" applyFill="1" applyBorder="1" applyAlignment="1">
      <alignment horizontal="center" vertical="center" wrapText="1" readingOrder="1"/>
    </xf>
    <xf numFmtId="167" fontId="8" fillId="3" borderId="15" xfId="0" applyNumberFormat="1" applyFont="1" applyFill="1" applyBorder="1" applyAlignment="1">
      <alignment horizontal="center" vertical="center" wrapText="1" readingOrder="1"/>
    </xf>
    <xf numFmtId="0" fontId="13" fillId="3" borderId="1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14" fillId="2" borderId="2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167" fontId="13" fillId="2" borderId="1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3" fillId="2" borderId="11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167" fontId="13" fillId="2" borderId="37" xfId="0" applyNumberFormat="1" applyFont="1" applyFill="1" applyBorder="1" applyAlignment="1">
      <alignment vertical="center" wrapText="1"/>
    </xf>
    <xf numFmtId="167" fontId="13" fillId="2" borderId="2" xfId="0" applyNumberFormat="1" applyFont="1" applyFill="1" applyBorder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readingOrder="1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0" fontId="13" fillId="2" borderId="1" xfId="3" applyNumberFormat="1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2" borderId="0" xfId="0" applyFont="1" applyFill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44" fontId="15" fillId="2" borderId="2" xfId="38" applyFont="1" applyFill="1" applyBorder="1" applyAlignment="1">
      <alignment horizontal="center" vertical="center"/>
    </xf>
    <xf numFmtId="2" fontId="15" fillId="2" borderId="2" xfId="38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vertical="center" wrapText="1"/>
    </xf>
    <xf numFmtId="2" fontId="15" fillId="0" borderId="1" xfId="38" applyNumberFormat="1" applyFont="1" applyFill="1" applyBorder="1" applyAlignment="1">
      <alignment horizontal="center" vertical="center"/>
    </xf>
    <xf numFmtId="44" fontId="13" fillId="0" borderId="1" xfId="38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5" fillId="2" borderId="5" xfId="4" applyFont="1" applyFill="1" applyBorder="1" applyAlignment="1">
      <alignment horizontal="left" vertical="center" wrapText="1"/>
    </xf>
    <xf numFmtId="0" fontId="5" fillId="2" borderId="7" xfId="4" applyFont="1" applyFill="1" applyBorder="1" applyAlignment="1">
      <alignment horizontal="left" vertical="center" wrapText="1"/>
    </xf>
    <xf numFmtId="0" fontId="5" fillId="2" borderId="6" xfId="4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center" vertical="center" wrapText="1" readingOrder="1"/>
    </xf>
    <xf numFmtId="0" fontId="5" fillId="5" borderId="32" xfId="0" applyFont="1" applyFill="1" applyBorder="1" applyAlignment="1">
      <alignment horizontal="center" vertical="center" wrapText="1" readingOrder="1"/>
    </xf>
    <xf numFmtId="0" fontId="5" fillId="5" borderId="18" xfId="0" applyFont="1" applyFill="1" applyBorder="1" applyAlignment="1">
      <alignment horizontal="center" vertical="center" wrapText="1" readingOrder="1"/>
    </xf>
    <xf numFmtId="0" fontId="5" fillId="5" borderId="17" xfId="0" applyFont="1" applyFill="1" applyBorder="1" applyAlignment="1">
      <alignment horizontal="center" vertical="center" wrapText="1" readingOrder="1"/>
    </xf>
    <xf numFmtId="0" fontId="5" fillId="6" borderId="25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4" fillId="2" borderId="19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 readingOrder="1"/>
    </xf>
    <xf numFmtId="0" fontId="5" fillId="5" borderId="22" xfId="0" applyFont="1" applyFill="1" applyBorder="1" applyAlignment="1">
      <alignment horizontal="center" vertical="center" wrapText="1" readingOrder="1"/>
    </xf>
    <xf numFmtId="0" fontId="5" fillId="5" borderId="23" xfId="0" applyFont="1" applyFill="1" applyBorder="1" applyAlignment="1">
      <alignment horizontal="center" vertical="center" wrapText="1" readingOrder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 readingOrder="1"/>
    </xf>
    <xf numFmtId="0" fontId="5" fillId="5" borderId="29" xfId="0" applyFont="1" applyFill="1" applyBorder="1" applyAlignment="1">
      <alignment horizontal="center" vertical="center" wrapText="1" readingOrder="1"/>
    </xf>
    <xf numFmtId="0" fontId="5" fillId="6" borderId="23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7" fontId="13" fillId="2" borderId="19" xfId="0" applyNumberFormat="1" applyFont="1" applyFill="1" applyBorder="1" applyAlignment="1">
      <alignment horizontal="center" vertical="center" wrapText="1"/>
    </xf>
    <xf numFmtId="167" fontId="13" fillId="2" borderId="2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center" vertical="center" wrapText="1" readingOrder="1"/>
    </xf>
    <xf numFmtId="0" fontId="6" fillId="5" borderId="2" xfId="0" applyFont="1" applyFill="1" applyBorder="1" applyAlignment="1">
      <alignment horizontal="center" vertical="center" wrapText="1" readingOrder="1"/>
    </xf>
    <xf numFmtId="0" fontId="6" fillId="5" borderId="11" xfId="0" applyFont="1" applyFill="1" applyBorder="1" applyAlignment="1">
      <alignment horizontal="center" vertical="center" wrapText="1" readingOrder="1"/>
    </xf>
    <xf numFmtId="10" fontId="13" fillId="2" borderId="2" xfId="0" applyNumberFormat="1" applyFont="1" applyFill="1" applyBorder="1" applyAlignment="1">
      <alignment horizontal="center" vertical="center" wrapText="1"/>
    </xf>
    <xf numFmtId="10" fontId="13" fillId="2" borderId="1" xfId="0" applyNumberFormat="1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 readingOrder="1"/>
    </xf>
    <xf numFmtId="0" fontId="5" fillId="5" borderId="12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</cellXfs>
  <cellStyles count="39">
    <cellStyle name="Encabezado 1" xfId="4" builtinId="16"/>
    <cellStyle name="Millares 2" xfId="5" xr:uid="{00000000-0005-0000-0000-000002000000}"/>
    <cellStyle name="Millares 2 2" xfId="6" xr:uid="{00000000-0005-0000-0000-000003000000}"/>
    <cellStyle name="Millares 2 2 2" xfId="31" xr:uid="{2262C5F8-880E-4106-A599-75B0639368C3}"/>
    <cellStyle name="Millares 2 3" xfId="20" xr:uid="{00000000-0005-0000-0000-000004000000}"/>
    <cellStyle name="Millares 2 3 2" xfId="32" xr:uid="{7B4D9A27-7DC3-4392-A397-0F371CC30FC2}"/>
    <cellStyle name="Millares 2 4" xfId="30" xr:uid="{AB720A09-3F41-40FA-B0CD-1E71A5B481A0}"/>
    <cellStyle name="Millares 3" xfId="29" xr:uid="{00000000-0005-0000-0000-000005000000}"/>
    <cellStyle name="Millares 3 2" xfId="37" xr:uid="{0E2F5FF2-2E85-486B-B869-E1A166E925F4}"/>
    <cellStyle name="Moneda" xfId="38" builtinId="4"/>
    <cellStyle name="Moneda 2" xfId="27" xr:uid="{00000000-0005-0000-0000-000006000000}"/>
    <cellStyle name="Moneda 2 2" xfId="35" xr:uid="{4BEB6E34-AB55-4F95-9F67-FB96B0360B0B}"/>
    <cellStyle name="Moneda 3" xfId="28" xr:uid="{00000000-0005-0000-0000-000007000000}"/>
    <cellStyle name="Moneda 3 2" xfId="36" xr:uid="{F46242E0-DCDF-4776-95DE-9805662D703A}"/>
    <cellStyle name="Moneda 6" xfId="26" xr:uid="{00000000-0005-0000-0000-000008000000}"/>
    <cellStyle name="Moneda 6 2" xfId="34" xr:uid="{A26C7776-1F49-48EC-8C29-373CEF685CF5}"/>
    <cellStyle name="Normal" xfId="0" builtinId="0"/>
    <cellStyle name="Normal 2" xfId="1" xr:uid="{00000000-0005-0000-0000-00000A000000}"/>
    <cellStyle name="Normal 2 2" xfId="7" xr:uid="{00000000-0005-0000-0000-00000B000000}"/>
    <cellStyle name="Normal 2 2 2" xfId="19" xr:uid="{00000000-0005-0000-0000-00000C000000}"/>
    <cellStyle name="Normal 2 3" xfId="8" xr:uid="{00000000-0005-0000-0000-00000D000000}"/>
    <cellStyle name="Normal 2 4" xfId="9" xr:uid="{00000000-0005-0000-0000-00000E000000}"/>
    <cellStyle name="Normal 2 5" xfId="10" xr:uid="{00000000-0005-0000-0000-00000F000000}"/>
    <cellStyle name="Normal 2 6" xfId="11" xr:uid="{00000000-0005-0000-0000-000010000000}"/>
    <cellStyle name="Normal 2 7" xfId="12" xr:uid="{00000000-0005-0000-0000-000011000000}"/>
    <cellStyle name="Normal 25" xfId="13" xr:uid="{00000000-0005-0000-0000-000012000000}"/>
    <cellStyle name="Normal 3" xfId="25" xr:uid="{00000000-0005-0000-0000-000013000000}"/>
    <cellStyle name="Normal 4" xfId="2" xr:uid="{00000000-0005-0000-0000-000014000000}"/>
    <cellStyle name="Normal 4 2" xfId="14" xr:uid="{00000000-0005-0000-0000-000015000000}"/>
    <cellStyle name="Normal 5" xfId="15" xr:uid="{00000000-0005-0000-0000-000016000000}"/>
    <cellStyle name="Normal 5 2" xfId="24" xr:uid="{00000000-0005-0000-0000-000017000000}"/>
    <cellStyle name="Normal 5 2 3" xfId="23" xr:uid="{00000000-0005-0000-0000-000018000000}"/>
    <cellStyle name="Normal 6" xfId="16" xr:uid="{00000000-0005-0000-0000-000019000000}"/>
    <cellStyle name="Normal 6 2" xfId="22" xr:uid="{00000000-0005-0000-0000-00001A000000}"/>
    <cellStyle name="Normal 7" xfId="17" xr:uid="{00000000-0005-0000-0000-00001B000000}"/>
    <cellStyle name="Normal 8" xfId="21" xr:uid="{00000000-0005-0000-0000-00001C000000}"/>
    <cellStyle name="Normal 8 2" xfId="33" xr:uid="{BE940B4E-FCCD-4304-B256-86B567A2F4A8}"/>
    <cellStyle name="Porcentaje" xfId="3" builtinId="5"/>
    <cellStyle name="Porcentaje 2" xfId="18" xr:uid="{00000000-0005-0000-0000-00001E000000}"/>
  </cellStyles>
  <dxfs count="0"/>
  <tableStyles count="1" defaultTableStyle="TableStyleMedium9" defaultPivotStyle="PivotStyleLight16">
    <tableStyle name="Estilo de tabla 1" pivot="0" count="0" xr9:uid="{00000000-0011-0000-FFFF-FFFF00000000}"/>
  </tableStyles>
  <colors>
    <mruColors>
      <color rgb="FFECF68E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15874</xdr:colOff>
      <xdr:row>0</xdr:row>
      <xdr:rowOff>0</xdr:rowOff>
    </xdr:from>
    <xdr:ext cx="885838" cy="469739"/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39D910-FC30-43DC-AEEA-745B94706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79874" y="87312"/>
          <a:ext cx="885838" cy="46973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.9\dpt_2016\PDM%20-%20OT\HERRAMIENTAS_PDM_OT_FEB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.9\pdm-ot\Users\DELLPC\Downloads\Consolidado_mesas\1.%20P3_HERRAMIENTAS_PDM-POT_mes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_Archivo"/>
      <sheetName val="1.1_Análisis_Actores"/>
      <sheetName val="1.2_Conformación_Mesa"/>
      <sheetName val="1.3_Indicadores"/>
      <sheetName val="1.4_Problemática_PDM "/>
      <sheetName val="3_Rev_PDM_Doc "/>
      <sheetName val="1_Rev_Doc"/>
      <sheetName val="5_Análisis_problem_potenc"/>
      <sheetName val="6_Análisis_Riesgo"/>
      <sheetName val="7_MDTA"/>
      <sheetName val="Visión"/>
      <sheetName val="Hoja2"/>
      <sheetName val="8_Planificación"/>
      <sheetName val="9_MDTF"/>
      <sheetName val="10_G_SyE"/>
      <sheetName val="1.5_Org_Territorio"/>
      <sheetName val="2.1_Amenaza_Vuln."/>
      <sheetName val="2.2_Uso_actual"/>
      <sheetName val="2.3_Problema_potencialidad"/>
      <sheetName val="2.4_MDTA_Escenario_Actual"/>
      <sheetName val="2.4B_Escenario_Tendencial"/>
      <sheetName val="2.4C_Proyección_Población"/>
      <sheetName val="2.4D_Escenario_Futuro"/>
      <sheetName val="3.1_Visión"/>
      <sheetName val="3.2_Org_Terr_Futura"/>
      <sheetName val="3.3_Usos_Futuros"/>
      <sheetName val="3.4_Resultados_Produc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_Archivo"/>
      <sheetName val="1.1_Análisis_Actores"/>
      <sheetName val="1.2_Conformación_Comisión"/>
      <sheetName val="1.3_Indicadores"/>
      <sheetName val="1.4_Problemática_PDM "/>
      <sheetName val="3_Rev_PDM_Doc "/>
      <sheetName val="1_Rev_Doc"/>
      <sheetName val="5_Análisis_problem_potenc"/>
      <sheetName val="6_Análisis_Riesgo"/>
      <sheetName val="7_MDTA"/>
      <sheetName val="Visión"/>
      <sheetName val="Hoja2"/>
      <sheetName val="8_Planificación"/>
      <sheetName val="9_MDTF"/>
      <sheetName val="10_G_SyE"/>
      <sheetName val="1.5_Org_Territorio"/>
      <sheetName val="2.1_Amenazas_vulnerabilidades"/>
      <sheetName val="2.2_Uso_actual"/>
      <sheetName val="2.3_Problema_potencialidad"/>
      <sheetName val="2.4_MDTA_Escenario_Actual"/>
      <sheetName val="2.4B_Escenario_Tendencial"/>
      <sheetName val="2.4C_Proyección_Población"/>
      <sheetName val="2.4D_Escenario_Futuro"/>
      <sheetName val="3.1_Visión"/>
      <sheetName val="3.2_Organ_Terr_Futura"/>
      <sheetName val="3.3_Usos_Futuros"/>
      <sheetName val="3.4_Resultados_Produc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7">
          <cell r="EH37">
            <v>3.3445508100695909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C45"/>
  <sheetViews>
    <sheetView tabSelected="1" topLeftCell="K1" zoomScale="60" zoomScaleNormal="60" workbookViewId="0">
      <selection activeCell="AB6" sqref="AB6"/>
    </sheetView>
  </sheetViews>
  <sheetFormatPr baseColWidth="10" defaultColWidth="11.42578125" defaultRowHeight="15" x14ac:dyDescent="0.25"/>
  <cols>
    <col min="1" max="1" width="15.7109375" customWidth="1"/>
    <col min="2" max="2" width="20.42578125" customWidth="1"/>
    <col min="3" max="3" width="42.140625" customWidth="1"/>
    <col min="4" max="4" width="39.5703125" customWidth="1"/>
    <col min="5" max="5" width="31.5703125" customWidth="1"/>
    <col min="6" max="6" width="26.85546875" customWidth="1"/>
    <col min="7" max="7" width="26.7109375" customWidth="1"/>
    <col min="8" max="8" width="29" customWidth="1"/>
    <col min="9" max="10" width="22.42578125" customWidth="1"/>
    <col min="11" max="11" width="46.85546875" customWidth="1"/>
    <col min="12" max="12" width="8.28515625" customWidth="1"/>
    <col min="13" max="13" width="23.85546875" customWidth="1"/>
    <col min="14" max="14" width="6.5703125" customWidth="1"/>
    <col min="15" max="15" width="25.85546875" customWidth="1"/>
    <col min="16" max="16" width="19.140625" customWidth="1"/>
    <col min="17" max="17" width="23.7109375" customWidth="1"/>
    <col min="18" max="18" width="27.28515625" customWidth="1"/>
    <col min="19" max="19" width="10.7109375" customWidth="1"/>
    <col min="20" max="20" width="26" customWidth="1"/>
    <col min="21" max="21" width="17.140625" customWidth="1"/>
    <col min="22" max="23" width="16.42578125" customWidth="1"/>
    <col min="24" max="24" width="19.5703125" style="4" customWidth="1"/>
    <col min="25" max="25" width="23.28515625" customWidth="1"/>
    <col min="26" max="26" width="46.85546875" bestFit="1" customWidth="1"/>
    <col min="27" max="27" width="33.42578125" customWidth="1"/>
    <col min="28" max="28" width="26.85546875" bestFit="1" customWidth="1"/>
  </cols>
  <sheetData>
    <row r="1" spans="1:29" ht="39" customHeight="1" thickBot="1" x14ac:dyDescent="0.3">
      <c r="A1" s="104" t="s">
        <v>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6"/>
      <c r="X1" s="106"/>
      <c r="Y1" s="106"/>
      <c r="Z1" s="106"/>
    </row>
    <row r="2" spans="1:29" ht="30" customHeight="1" thickBot="1" x14ac:dyDescent="0.35">
      <c r="A2" s="6"/>
      <c r="B2" s="156" t="s">
        <v>41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7"/>
      <c r="X2" s="154" t="s">
        <v>132</v>
      </c>
      <c r="Y2" s="155"/>
      <c r="Z2" s="155"/>
      <c r="AA2" s="149"/>
      <c r="AB2" s="149"/>
      <c r="AC2" s="149"/>
    </row>
    <row r="3" spans="1:29" ht="35.25" customHeight="1" thickBot="1" x14ac:dyDescent="0.3">
      <c r="A3" s="111" t="s">
        <v>42</v>
      </c>
      <c r="B3" s="157" t="s">
        <v>33</v>
      </c>
      <c r="C3" s="157" t="s">
        <v>34</v>
      </c>
      <c r="D3" s="159" t="s">
        <v>43</v>
      </c>
      <c r="E3" s="157" t="s">
        <v>35</v>
      </c>
      <c r="F3" s="138" t="s">
        <v>44</v>
      </c>
      <c r="G3" s="139"/>
      <c r="H3" s="139"/>
      <c r="I3" s="138" t="s">
        <v>45</v>
      </c>
      <c r="J3" s="139"/>
      <c r="K3" s="142"/>
      <c r="L3" s="136" t="s">
        <v>46</v>
      </c>
      <c r="M3" s="136"/>
      <c r="N3" s="136"/>
      <c r="O3" s="136"/>
      <c r="P3" s="136"/>
      <c r="Q3" s="136"/>
      <c r="R3" s="137"/>
      <c r="S3" s="133" t="s">
        <v>47</v>
      </c>
      <c r="T3" s="134"/>
      <c r="U3" s="134"/>
      <c r="V3" s="135"/>
      <c r="W3" s="140" t="s">
        <v>48</v>
      </c>
      <c r="X3" s="107" t="s">
        <v>49</v>
      </c>
      <c r="Y3" s="109" t="s">
        <v>50</v>
      </c>
      <c r="Z3" s="150" t="s">
        <v>133</v>
      </c>
    </row>
    <row r="4" spans="1:29" ht="87" customHeight="1" thickBot="1" x14ac:dyDescent="0.35">
      <c r="A4" s="112"/>
      <c r="B4" s="158"/>
      <c r="C4" s="158"/>
      <c r="D4" s="160"/>
      <c r="E4" s="158"/>
      <c r="F4" s="8" t="s">
        <v>51</v>
      </c>
      <c r="G4" s="9" t="s">
        <v>52</v>
      </c>
      <c r="H4" s="10" t="s">
        <v>53</v>
      </c>
      <c r="I4" s="11" t="s">
        <v>54</v>
      </c>
      <c r="J4" s="12" t="s">
        <v>55</v>
      </c>
      <c r="K4" s="13" t="s">
        <v>56</v>
      </c>
      <c r="L4" s="19" t="s">
        <v>36</v>
      </c>
      <c r="M4" s="15" t="s">
        <v>57</v>
      </c>
      <c r="N4" s="14" t="s">
        <v>36</v>
      </c>
      <c r="O4" s="15" t="s">
        <v>58</v>
      </c>
      <c r="P4" s="14" t="s">
        <v>59</v>
      </c>
      <c r="Q4" s="15" t="s">
        <v>60</v>
      </c>
      <c r="R4" s="14" t="s">
        <v>61</v>
      </c>
      <c r="S4" s="16" t="s">
        <v>62</v>
      </c>
      <c r="T4" s="17" t="s">
        <v>63</v>
      </c>
      <c r="U4" s="18" t="s">
        <v>64</v>
      </c>
      <c r="V4" s="18" t="s">
        <v>65</v>
      </c>
      <c r="W4" s="141"/>
      <c r="X4" s="108"/>
      <c r="Y4" s="110"/>
      <c r="Z4" s="151"/>
    </row>
    <row r="5" spans="1:29" ht="24.75" customHeight="1" x14ac:dyDescent="0.25">
      <c r="A5" s="113" t="s">
        <v>71</v>
      </c>
      <c r="B5" s="119" t="s">
        <v>1</v>
      </c>
      <c r="C5" s="117" t="s">
        <v>2</v>
      </c>
      <c r="D5" s="115" t="s">
        <v>3</v>
      </c>
      <c r="E5" s="115" t="s">
        <v>72</v>
      </c>
      <c r="F5" s="117" t="s">
        <v>37</v>
      </c>
      <c r="G5" s="117" t="s">
        <v>37</v>
      </c>
      <c r="H5" s="117" t="s">
        <v>73</v>
      </c>
      <c r="I5" s="125" t="s">
        <v>0</v>
      </c>
      <c r="J5" s="117" t="s">
        <v>73</v>
      </c>
      <c r="K5" s="123" t="s">
        <v>8</v>
      </c>
      <c r="L5" s="121">
        <v>1</v>
      </c>
      <c r="M5" s="143" t="s">
        <v>73</v>
      </c>
      <c r="N5" s="121">
        <v>1</v>
      </c>
      <c r="O5" s="143" t="s">
        <v>73</v>
      </c>
      <c r="P5" s="143" t="s">
        <v>101</v>
      </c>
      <c r="Q5" s="143">
        <v>304</v>
      </c>
      <c r="R5" s="145">
        <v>272006.14</v>
      </c>
      <c r="S5" s="147">
        <v>1</v>
      </c>
      <c r="T5" s="117" t="s">
        <v>88</v>
      </c>
      <c r="U5" s="117">
        <v>305229</v>
      </c>
      <c r="V5" s="117">
        <v>516</v>
      </c>
      <c r="W5" s="117" t="s">
        <v>101</v>
      </c>
      <c r="X5" s="117">
        <v>304</v>
      </c>
      <c r="Y5" s="145">
        <f>R5</f>
        <v>272006.14</v>
      </c>
      <c r="Z5" s="152">
        <v>2.87E-2</v>
      </c>
      <c r="AA5" s="1"/>
    </row>
    <row r="6" spans="1:29" ht="189.75" customHeight="1" x14ac:dyDescent="0.25">
      <c r="A6" s="114"/>
      <c r="B6" s="120"/>
      <c r="C6" s="118"/>
      <c r="D6" s="116"/>
      <c r="E6" s="116"/>
      <c r="F6" s="118"/>
      <c r="G6" s="118"/>
      <c r="H6" s="118"/>
      <c r="I6" s="126"/>
      <c r="J6" s="118"/>
      <c r="K6" s="124"/>
      <c r="L6" s="122"/>
      <c r="M6" s="144"/>
      <c r="N6" s="122"/>
      <c r="O6" s="144"/>
      <c r="P6" s="144"/>
      <c r="Q6" s="144"/>
      <c r="R6" s="146"/>
      <c r="S6" s="148"/>
      <c r="T6" s="118"/>
      <c r="U6" s="118"/>
      <c r="V6" s="118"/>
      <c r="W6" s="118"/>
      <c r="X6" s="118"/>
      <c r="Y6" s="146"/>
      <c r="Z6" s="153"/>
      <c r="AA6" s="1"/>
    </row>
    <row r="7" spans="1:29" ht="207" thickBot="1" x14ac:dyDescent="0.35">
      <c r="A7" s="28" t="s">
        <v>71</v>
      </c>
      <c r="B7" s="29" t="s">
        <v>1</v>
      </c>
      <c r="C7" s="29" t="s">
        <v>2</v>
      </c>
      <c r="D7" s="29" t="s">
        <v>3</v>
      </c>
      <c r="E7" s="30" t="s">
        <v>74</v>
      </c>
      <c r="F7" s="31" t="s">
        <v>37</v>
      </c>
      <c r="G7" s="22" t="s">
        <v>37</v>
      </c>
      <c r="H7" s="22" t="s">
        <v>73</v>
      </c>
      <c r="I7" s="31" t="s">
        <v>0</v>
      </c>
      <c r="J7" s="32" t="s">
        <v>73</v>
      </c>
      <c r="K7" s="32" t="s">
        <v>8</v>
      </c>
      <c r="L7" s="33">
        <v>2</v>
      </c>
      <c r="M7" s="23" t="s">
        <v>73</v>
      </c>
      <c r="N7" s="33">
        <v>2</v>
      </c>
      <c r="O7" s="23" t="s">
        <v>73</v>
      </c>
      <c r="P7" s="23" t="s">
        <v>101</v>
      </c>
      <c r="Q7" s="23">
        <v>304</v>
      </c>
      <c r="R7" s="21">
        <v>606824.79</v>
      </c>
      <c r="S7" s="72">
        <v>2</v>
      </c>
      <c r="T7" s="22" t="s">
        <v>89</v>
      </c>
      <c r="U7" s="70">
        <v>305230</v>
      </c>
      <c r="V7" s="70">
        <v>517</v>
      </c>
      <c r="W7" s="70" t="s">
        <v>101</v>
      </c>
      <c r="X7" s="31">
        <v>304</v>
      </c>
      <c r="Y7" s="21">
        <f t="shared" ref="Y7:Y15" si="0">R7</f>
        <v>606824.79</v>
      </c>
      <c r="Z7" s="82">
        <v>3.0200000000000001E-2</v>
      </c>
      <c r="AA7" s="1"/>
    </row>
    <row r="8" spans="1:29" ht="187.5" x14ac:dyDescent="0.25">
      <c r="A8" s="28" t="s">
        <v>71</v>
      </c>
      <c r="B8" s="29" t="s">
        <v>1</v>
      </c>
      <c r="C8" s="29" t="s">
        <v>2</v>
      </c>
      <c r="D8" s="29" t="s">
        <v>4</v>
      </c>
      <c r="E8" s="30" t="s">
        <v>75</v>
      </c>
      <c r="F8" s="31" t="s">
        <v>37</v>
      </c>
      <c r="G8" s="22" t="s">
        <v>37</v>
      </c>
      <c r="H8" s="22" t="s">
        <v>73</v>
      </c>
      <c r="I8" s="31" t="s">
        <v>0</v>
      </c>
      <c r="J8" s="34" t="s">
        <v>73</v>
      </c>
      <c r="K8" s="34" t="s">
        <v>8</v>
      </c>
      <c r="L8" s="121">
        <v>3</v>
      </c>
      <c r="M8" s="35" t="s">
        <v>73</v>
      </c>
      <c r="N8" s="121">
        <v>3</v>
      </c>
      <c r="O8" s="23" t="s">
        <v>73</v>
      </c>
      <c r="P8" s="35" t="s">
        <v>101</v>
      </c>
      <c r="Q8" s="35">
        <v>304</v>
      </c>
      <c r="R8" s="21">
        <v>472565.73</v>
      </c>
      <c r="S8" s="147">
        <v>3</v>
      </c>
      <c r="T8" s="22" t="s">
        <v>90</v>
      </c>
      <c r="U8" s="70">
        <v>305233</v>
      </c>
      <c r="V8" s="70">
        <v>518</v>
      </c>
      <c r="W8" s="70" t="s">
        <v>101</v>
      </c>
      <c r="X8" s="31">
        <v>304</v>
      </c>
      <c r="Y8" s="21">
        <f t="shared" si="0"/>
        <v>472565.73</v>
      </c>
      <c r="Z8" s="82">
        <v>6.4000000000000001E-2</v>
      </c>
      <c r="AA8" s="1"/>
    </row>
    <row r="9" spans="1:29" ht="187.5" x14ac:dyDescent="0.25">
      <c r="A9" s="28" t="s">
        <v>71</v>
      </c>
      <c r="B9" s="29" t="s">
        <v>1</v>
      </c>
      <c r="C9" s="29" t="s">
        <v>5</v>
      </c>
      <c r="D9" s="30" t="s">
        <v>73</v>
      </c>
      <c r="E9" s="30" t="s">
        <v>76</v>
      </c>
      <c r="F9" s="31" t="s">
        <v>37</v>
      </c>
      <c r="G9" s="22" t="s">
        <v>37</v>
      </c>
      <c r="H9" s="22" t="s">
        <v>73</v>
      </c>
      <c r="I9" s="31" t="s">
        <v>0</v>
      </c>
      <c r="J9" s="34" t="s">
        <v>73</v>
      </c>
      <c r="K9" s="34" t="s">
        <v>8</v>
      </c>
      <c r="L9" s="122"/>
      <c r="M9" s="23" t="s">
        <v>73</v>
      </c>
      <c r="N9" s="122"/>
      <c r="O9" s="23" t="s">
        <v>73</v>
      </c>
      <c r="P9" s="35" t="s">
        <v>101</v>
      </c>
      <c r="Q9" s="23">
        <v>304</v>
      </c>
      <c r="R9" s="21">
        <v>315535</v>
      </c>
      <c r="S9" s="148"/>
      <c r="T9" s="22" t="s">
        <v>91</v>
      </c>
      <c r="U9" s="70">
        <v>305234</v>
      </c>
      <c r="V9" s="70">
        <v>519</v>
      </c>
      <c r="W9" s="70" t="s">
        <v>101</v>
      </c>
      <c r="X9" s="31">
        <v>304</v>
      </c>
      <c r="Y9" s="21">
        <f t="shared" si="0"/>
        <v>315535</v>
      </c>
      <c r="Z9" s="82">
        <v>1.5699999999999999E-2</v>
      </c>
      <c r="AA9" s="1"/>
    </row>
    <row r="10" spans="1:29" ht="188.25" thickBot="1" x14ac:dyDescent="0.35">
      <c r="A10" s="28" t="s">
        <v>71</v>
      </c>
      <c r="B10" s="29" t="s">
        <v>1</v>
      </c>
      <c r="C10" s="29" t="s">
        <v>5</v>
      </c>
      <c r="D10" s="30" t="s">
        <v>73</v>
      </c>
      <c r="E10" s="30" t="s">
        <v>76</v>
      </c>
      <c r="F10" s="31" t="s">
        <v>37</v>
      </c>
      <c r="G10" s="22" t="s">
        <v>37</v>
      </c>
      <c r="H10" s="22" t="s">
        <v>73</v>
      </c>
      <c r="I10" s="31" t="s">
        <v>0</v>
      </c>
      <c r="J10" s="34" t="s">
        <v>73</v>
      </c>
      <c r="K10" s="34" t="s">
        <v>8</v>
      </c>
      <c r="L10" s="33">
        <v>4</v>
      </c>
      <c r="M10" s="36" t="s">
        <v>73</v>
      </c>
      <c r="N10" s="33">
        <v>4</v>
      </c>
      <c r="O10" s="23" t="s">
        <v>73</v>
      </c>
      <c r="P10" s="35" t="s">
        <v>101</v>
      </c>
      <c r="Q10" s="36">
        <v>304</v>
      </c>
      <c r="R10" s="21">
        <v>315535</v>
      </c>
      <c r="S10" s="72">
        <v>4</v>
      </c>
      <c r="T10" s="22" t="s">
        <v>92</v>
      </c>
      <c r="U10" s="70">
        <v>305235</v>
      </c>
      <c r="V10" s="70">
        <v>520</v>
      </c>
      <c r="W10" s="70" t="s">
        <v>101</v>
      </c>
      <c r="X10" s="47">
        <v>304</v>
      </c>
      <c r="Y10" s="21">
        <f t="shared" si="0"/>
        <v>315535</v>
      </c>
      <c r="Z10" s="82">
        <v>7.8100000000000003E-2</v>
      </c>
      <c r="AA10" s="1"/>
    </row>
    <row r="11" spans="1:29" ht="281.25" x14ac:dyDescent="0.25">
      <c r="A11" s="28" t="s">
        <v>71</v>
      </c>
      <c r="B11" s="29" t="s">
        <v>6</v>
      </c>
      <c r="C11" s="32" t="s">
        <v>7</v>
      </c>
      <c r="D11" s="32" t="s">
        <v>22</v>
      </c>
      <c r="E11" s="30" t="s">
        <v>78</v>
      </c>
      <c r="F11" s="37" t="s">
        <v>37</v>
      </c>
      <c r="G11" s="22" t="s">
        <v>37</v>
      </c>
      <c r="H11" s="22" t="s">
        <v>73</v>
      </c>
      <c r="I11" s="31" t="s">
        <v>0</v>
      </c>
      <c r="J11" s="38" t="s">
        <v>73</v>
      </c>
      <c r="K11" s="38" t="s">
        <v>23</v>
      </c>
      <c r="L11" s="121">
        <v>5</v>
      </c>
      <c r="M11" s="20" t="s">
        <v>73</v>
      </c>
      <c r="N11" s="121">
        <v>5</v>
      </c>
      <c r="O11" s="23" t="s">
        <v>73</v>
      </c>
      <c r="P11" s="35" t="s">
        <v>101</v>
      </c>
      <c r="Q11" s="20">
        <v>365</v>
      </c>
      <c r="R11" s="21">
        <v>1997049.03</v>
      </c>
      <c r="S11" s="147">
        <v>5</v>
      </c>
      <c r="T11" s="22" t="s">
        <v>93</v>
      </c>
      <c r="U11" s="70">
        <v>305225</v>
      </c>
      <c r="V11" s="70">
        <v>515</v>
      </c>
      <c r="W11" s="70" t="s">
        <v>101</v>
      </c>
      <c r="X11" s="46">
        <v>365</v>
      </c>
      <c r="Y11" s="21">
        <f t="shared" si="0"/>
        <v>1997049.03</v>
      </c>
      <c r="Z11" s="82">
        <v>1.52E-2</v>
      </c>
      <c r="AA11" s="1"/>
    </row>
    <row r="12" spans="1:29" ht="206.25" x14ac:dyDescent="0.3">
      <c r="A12" s="28" t="s">
        <v>79</v>
      </c>
      <c r="B12" s="29" t="s">
        <v>10</v>
      </c>
      <c r="C12" s="32" t="s">
        <v>13</v>
      </c>
      <c r="D12" s="32" t="s">
        <v>11</v>
      </c>
      <c r="E12" s="32" t="s">
        <v>80</v>
      </c>
      <c r="F12" s="31" t="s">
        <v>37</v>
      </c>
      <c r="G12" s="22" t="s">
        <v>37</v>
      </c>
      <c r="H12" s="22" t="s">
        <v>73</v>
      </c>
      <c r="I12" s="31" t="s">
        <v>0</v>
      </c>
      <c r="J12" s="32" t="s">
        <v>73</v>
      </c>
      <c r="K12" s="32" t="s">
        <v>12</v>
      </c>
      <c r="L12" s="122"/>
      <c r="M12" s="23" t="s">
        <v>73</v>
      </c>
      <c r="N12" s="122"/>
      <c r="O12" s="23" t="s">
        <v>73</v>
      </c>
      <c r="P12" s="35" t="s">
        <v>101</v>
      </c>
      <c r="Q12" s="23">
        <v>365</v>
      </c>
      <c r="R12" s="21">
        <v>4279983.58</v>
      </c>
      <c r="S12" s="148"/>
      <c r="T12" s="24" t="s">
        <v>94</v>
      </c>
      <c r="U12" s="70">
        <v>305169</v>
      </c>
      <c r="V12" s="70">
        <v>510</v>
      </c>
      <c r="W12" s="70" t="s">
        <v>101</v>
      </c>
      <c r="X12" s="31">
        <v>365</v>
      </c>
      <c r="Y12" s="21">
        <f t="shared" si="0"/>
        <v>4279983.58</v>
      </c>
      <c r="Z12" s="82">
        <v>6.3799999999999996E-2</v>
      </c>
      <c r="AA12" s="1"/>
    </row>
    <row r="13" spans="1:29" ht="169.5" thickBot="1" x14ac:dyDescent="0.35">
      <c r="A13" s="28" t="s">
        <v>79</v>
      </c>
      <c r="B13" s="39" t="s">
        <v>30</v>
      </c>
      <c r="C13" s="39" t="s">
        <v>31</v>
      </c>
      <c r="D13" s="30" t="s">
        <v>73</v>
      </c>
      <c r="E13" s="59" t="s">
        <v>81</v>
      </c>
      <c r="F13" s="31" t="s">
        <v>37</v>
      </c>
      <c r="G13" s="22" t="s">
        <v>37</v>
      </c>
      <c r="H13" s="22" t="s">
        <v>73</v>
      </c>
      <c r="I13" s="31" t="s">
        <v>0</v>
      </c>
      <c r="J13" s="40" t="s">
        <v>73</v>
      </c>
      <c r="K13" s="40" t="s">
        <v>32</v>
      </c>
      <c r="L13" s="33">
        <v>6</v>
      </c>
      <c r="M13" s="23" t="s">
        <v>73</v>
      </c>
      <c r="N13" s="33">
        <v>6</v>
      </c>
      <c r="O13" s="23" t="s">
        <v>73</v>
      </c>
      <c r="P13" s="35" t="s">
        <v>101</v>
      </c>
      <c r="Q13" s="23">
        <v>365</v>
      </c>
      <c r="R13" s="21">
        <v>3672500.02</v>
      </c>
      <c r="S13" s="72">
        <v>6</v>
      </c>
      <c r="T13" s="22" t="s">
        <v>95</v>
      </c>
      <c r="U13" s="70">
        <v>305221</v>
      </c>
      <c r="V13" s="70">
        <v>514</v>
      </c>
      <c r="W13" s="70" t="s">
        <v>101</v>
      </c>
      <c r="X13" s="31">
        <v>365</v>
      </c>
      <c r="Y13" s="21">
        <f t="shared" si="0"/>
        <v>3672500.02</v>
      </c>
      <c r="Z13" s="82">
        <v>4.5999999999999999E-2</v>
      </c>
      <c r="AA13" s="1"/>
    </row>
    <row r="14" spans="1:29" ht="131.25" x14ac:dyDescent="0.25">
      <c r="A14" s="41" t="s">
        <v>82</v>
      </c>
      <c r="B14" s="42" t="s">
        <v>14</v>
      </c>
      <c r="C14" s="42" t="s">
        <v>15</v>
      </c>
      <c r="D14" s="29" t="s">
        <v>16</v>
      </c>
      <c r="E14" s="43" t="s">
        <v>83</v>
      </c>
      <c r="F14" s="31" t="s">
        <v>37</v>
      </c>
      <c r="G14" s="22" t="s">
        <v>37</v>
      </c>
      <c r="H14" s="22" t="s">
        <v>73</v>
      </c>
      <c r="I14" s="31" t="s">
        <v>0</v>
      </c>
      <c r="J14" s="34" t="s">
        <v>73</v>
      </c>
      <c r="K14" s="34" t="s">
        <v>17</v>
      </c>
      <c r="L14" s="121">
        <v>7</v>
      </c>
      <c r="M14" s="35" t="s">
        <v>73</v>
      </c>
      <c r="N14" s="121">
        <v>7</v>
      </c>
      <c r="O14" s="23" t="s">
        <v>73</v>
      </c>
      <c r="P14" s="35" t="s">
        <v>101</v>
      </c>
      <c r="Q14" s="35">
        <v>365</v>
      </c>
      <c r="R14" s="21">
        <v>490442.79</v>
      </c>
      <c r="S14" s="147">
        <v>7</v>
      </c>
      <c r="T14" s="22" t="s">
        <v>96</v>
      </c>
      <c r="U14" s="70">
        <v>305198</v>
      </c>
      <c r="V14" s="70">
        <v>513</v>
      </c>
      <c r="W14" s="70" t="s">
        <v>101</v>
      </c>
      <c r="X14" s="31">
        <v>365</v>
      </c>
      <c r="Y14" s="21">
        <f t="shared" si="0"/>
        <v>490442.79</v>
      </c>
      <c r="Z14" s="82">
        <v>6.9900000000000004E-2</v>
      </c>
    </row>
    <row r="15" spans="1:29" ht="206.25" x14ac:dyDescent="0.3">
      <c r="A15" s="41" t="s">
        <v>82</v>
      </c>
      <c r="B15" s="29" t="s">
        <v>14</v>
      </c>
      <c r="C15" s="42" t="s">
        <v>26</v>
      </c>
      <c r="D15" s="29" t="s">
        <v>27</v>
      </c>
      <c r="E15" s="43" t="s">
        <v>84</v>
      </c>
      <c r="F15" s="31" t="s">
        <v>37</v>
      </c>
      <c r="G15" s="22" t="s">
        <v>37</v>
      </c>
      <c r="H15" s="22" t="s">
        <v>73</v>
      </c>
      <c r="I15" s="31" t="s">
        <v>0</v>
      </c>
      <c r="J15" s="34" t="s">
        <v>73</v>
      </c>
      <c r="K15" s="34" t="s">
        <v>24</v>
      </c>
      <c r="L15" s="122"/>
      <c r="M15" s="25" t="s">
        <v>73</v>
      </c>
      <c r="N15" s="122"/>
      <c r="O15" s="23" t="s">
        <v>73</v>
      </c>
      <c r="P15" s="35" t="s">
        <v>101</v>
      </c>
      <c r="Q15" s="25">
        <v>365</v>
      </c>
      <c r="R15" s="21">
        <v>12661856.060000001</v>
      </c>
      <c r="S15" s="148"/>
      <c r="T15" s="60" t="s">
        <v>97</v>
      </c>
      <c r="U15" s="70">
        <v>305975</v>
      </c>
      <c r="V15" s="70">
        <v>508</v>
      </c>
      <c r="W15" s="70" t="s">
        <v>101</v>
      </c>
      <c r="X15" s="71">
        <v>365</v>
      </c>
      <c r="Y15" s="21">
        <f t="shared" si="0"/>
        <v>12661856.060000001</v>
      </c>
      <c r="Z15" s="82">
        <v>3.39E-2</v>
      </c>
    </row>
    <row r="16" spans="1:29" ht="169.5" thickBot="1" x14ac:dyDescent="0.35">
      <c r="A16" s="41" t="s">
        <v>82</v>
      </c>
      <c r="B16" s="29" t="s">
        <v>14</v>
      </c>
      <c r="C16" s="42" t="s">
        <v>26</v>
      </c>
      <c r="D16" s="29" t="s">
        <v>28</v>
      </c>
      <c r="E16" s="43" t="s">
        <v>85</v>
      </c>
      <c r="F16" s="31" t="s">
        <v>37</v>
      </c>
      <c r="G16" s="22" t="s">
        <v>37</v>
      </c>
      <c r="H16" s="22" t="s">
        <v>73</v>
      </c>
      <c r="I16" s="31" t="s">
        <v>0</v>
      </c>
      <c r="J16" s="34" t="s">
        <v>73</v>
      </c>
      <c r="K16" s="34" t="s">
        <v>24</v>
      </c>
      <c r="L16" s="33">
        <v>8</v>
      </c>
      <c r="M16" s="23" t="s">
        <v>73</v>
      </c>
      <c r="N16" s="33">
        <v>8</v>
      </c>
      <c r="O16" s="23" t="s">
        <v>73</v>
      </c>
      <c r="P16" s="35" t="s">
        <v>101</v>
      </c>
      <c r="Q16" s="23">
        <v>365</v>
      </c>
      <c r="R16" s="21">
        <v>102000</v>
      </c>
      <c r="S16" s="72">
        <v>8</v>
      </c>
      <c r="T16" s="22" t="s">
        <v>98</v>
      </c>
      <c r="U16" s="70">
        <v>305196</v>
      </c>
      <c r="V16" s="70">
        <v>512</v>
      </c>
      <c r="W16" s="70" t="s">
        <v>101</v>
      </c>
      <c r="X16" s="31">
        <v>365</v>
      </c>
      <c r="Y16" s="21">
        <f t="shared" ref="Y16:Y17" si="1">R16</f>
        <v>102000</v>
      </c>
      <c r="Z16" s="82">
        <v>0</v>
      </c>
    </row>
    <row r="17" spans="1:26" ht="168.75" x14ac:dyDescent="0.25">
      <c r="A17" s="41" t="s">
        <v>82</v>
      </c>
      <c r="B17" s="29" t="s">
        <v>14</v>
      </c>
      <c r="C17" s="42" t="s">
        <v>26</v>
      </c>
      <c r="D17" s="29" t="s">
        <v>28</v>
      </c>
      <c r="E17" s="43" t="s">
        <v>85</v>
      </c>
      <c r="F17" s="31" t="s">
        <v>37</v>
      </c>
      <c r="G17" s="22" t="s">
        <v>37</v>
      </c>
      <c r="H17" s="22" t="s">
        <v>73</v>
      </c>
      <c r="I17" s="31" t="s">
        <v>0</v>
      </c>
      <c r="J17" s="34" t="s">
        <v>73</v>
      </c>
      <c r="K17" s="34" t="s">
        <v>24</v>
      </c>
      <c r="L17" s="121">
        <v>9</v>
      </c>
      <c r="M17" s="35" t="s">
        <v>73</v>
      </c>
      <c r="N17" s="121">
        <v>9</v>
      </c>
      <c r="O17" s="35" t="s">
        <v>73</v>
      </c>
      <c r="P17" s="35" t="s">
        <v>101</v>
      </c>
      <c r="Q17" s="35">
        <v>365</v>
      </c>
      <c r="R17" s="21">
        <v>971642.51</v>
      </c>
      <c r="S17" s="147">
        <v>9</v>
      </c>
      <c r="T17" s="22" t="s">
        <v>99</v>
      </c>
      <c r="U17" s="70">
        <v>305236</v>
      </c>
      <c r="V17" s="70">
        <v>511</v>
      </c>
      <c r="W17" s="70" t="s">
        <v>101</v>
      </c>
      <c r="X17" s="31">
        <v>365</v>
      </c>
      <c r="Y17" s="21">
        <f t="shared" si="1"/>
        <v>971642.51</v>
      </c>
      <c r="Z17" s="82">
        <v>0.64</v>
      </c>
    </row>
    <row r="18" spans="1:26" ht="201.75" customHeight="1" thickBot="1" x14ac:dyDescent="0.3">
      <c r="A18" s="61" t="s">
        <v>86</v>
      </c>
      <c r="B18" s="62" t="s">
        <v>18</v>
      </c>
      <c r="C18" s="63" t="s">
        <v>19</v>
      </c>
      <c r="D18" s="62" t="s">
        <v>20</v>
      </c>
      <c r="E18" s="62" t="s">
        <v>87</v>
      </c>
      <c r="F18" s="64" t="s">
        <v>37</v>
      </c>
      <c r="G18" s="65" t="s">
        <v>37</v>
      </c>
      <c r="H18" s="65" t="s">
        <v>73</v>
      </c>
      <c r="I18" s="64" t="s">
        <v>0</v>
      </c>
      <c r="J18" s="66" t="s">
        <v>73</v>
      </c>
      <c r="K18" s="66" t="s">
        <v>21</v>
      </c>
      <c r="L18" s="122"/>
      <c r="M18" s="67" t="s">
        <v>73</v>
      </c>
      <c r="N18" s="122"/>
      <c r="O18" s="67" t="s">
        <v>73</v>
      </c>
      <c r="P18" s="68" t="s">
        <v>101</v>
      </c>
      <c r="Q18" s="67">
        <v>365</v>
      </c>
      <c r="R18" s="69">
        <v>2632751.56</v>
      </c>
      <c r="S18" s="148"/>
      <c r="T18" s="65" t="s">
        <v>100</v>
      </c>
      <c r="U18" s="73">
        <v>303957</v>
      </c>
      <c r="V18" s="73">
        <v>509</v>
      </c>
      <c r="W18" s="73" t="s">
        <v>101</v>
      </c>
      <c r="X18" s="74">
        <v>365</v>
      </c>
      <c r="Y18" s="69">
        <f>R18</f>
        <v>2632751.56</v>
      </c>
      <c r="Z18" s="82">
        <v>3.8800000000000001E-2</v>
      </c>
    </row>
    <row r="19" spans="1:26" ht="188.25" thickBot="1" x14ac:dyDescent="0.35">
      <c r="A19" s="29" t="s">
        <v>71</v>
      </c>
      <c r="B19" s="29" t="s">
        <v>1</v>
      </c>
      <c r="C19" s="29" t="s">
        <v>2</v>
      </c>
      <c r="D19" s="29" t="s">
        <v>4</v>
      </c>
      <c r="E19" s="30" t="s">
        <v>75</v>
      </c>
      <c r="F19" s="30" t="s">
        <v>73</v>
      </c>
      <c r="G19" s="31" t="s">
        <v>0</v>
      </c>
      <c r="H19" s="65" t="s">
        <v>73</v>
      </c>
      <c r="I19" s="64" t="s">
        <v>0</v>
      </c>
      <c r="J19" s="22" t="s">
        <v>37</v>
      </c>
      <c r="K19" s="34" t="s">
        <v>8</v>
      </c>
      <c r="L19" s="33">
        <v>10</v>
      </c>
      <c r="M19" s="39" t="s">
        <v>73</v>
      </c>
      <c r="N19" s="33">
        <v>10</v>
      </c>
      <c r="O19" s="83" t="s">
        <v>102</v>
      </c>
      <c r="P19" s="31" t="s">
        <v>103</v>
      </c>
      <c r="Q19" s="84">
        <v>0</v>
      </c>
      <c r="R19" s="85">
        <v>0.01</v>
      </c>
      <c r="S19" s="72">
        <v>10</v>
      </c>
      <c r="T19" s="86" t="s">
        <v>104</v>
      </c>
      <c r="U19" s="86">
        <v>149054</v>
      </c>
      <c r="V19" s="70">
        <v>116</v>
      </c>
      <c r="W19" s="70" t="s">
        <v>105</v>
      </c>
      <c r="X19" s="71">
        <v>0</v>
      </c>
      <c r="Y19" s="21">
        <v>0.01</v>
      </c>
      <c r="Z19" s="82">
        <v>1</v>
      </c>
    </row>
    <row r="20" spans="1:26" ht="188.25" thickBot="1" x14ac:dyDescent="0.3">
      <c r="A20" s="41" t="s">
        <v>82</v>
      </c>
      <c r="B20" s="29" t="s">
        <v>14</v>
      </c>
      <c r="C20" s="42" t="s">
        <v>26</v>
      </c>
      <c r="D20" s="29" t="s">
        <v>28</v>
      </c>
      <c r="E20" s="43" t="s">
        <v>85</v>
      </c>
      <c r="F20" s="30" t="s">
        <v>73</v>
      </c>
      <c r="G20" s="29" t="s">
        <v>0</v>
      </c>
      <c r="H20" s="65" t="s">
        <v>73</v>
      </c>
      <c r="I20" s="31" t="s">
        <v>37</v>
      </c>
      <c r="J20" s="22" t="s">
        <v>37</v>
      </c>
      <c r="K20" s="34" t="s">
        <v>24</v>
      </c>
      <c r="L20" s="121">
        <v>11</v>
      </c>
      <c r="M20" s="39" t="s">
        <v>73</v>
      </c>
      <c r="N20" s="121">
        <v>11</v>
      </c>
      <c r="O20" s="29" t="s">
        <v>29</v>
      </c>
      <c r="P20" s="39" t="s">
        <v>106</v>
      </c>
      <c r="Q20" s="84">
        <v>480</v>
      </c>
      <c r="R20" s="87">
        <v>2750000</v>
      </c>
      <c r="S20" s="147">
        <v>11</v>
      </c>
      <c r="T20" s="39" t="s">
        <v>107</v>
      </c>
      <c r="U20" s="39">
        <v>294506</v>
      </c>
      <c r="V20" s="70">
        <v>496</v>
      </c>
      <c r="W20" s="70" t="s">
        <v>108</v>
      </c>
      <c r="X20" s="71">
        <v>480</v>
      </c>
      <c r="Y20" s="21">
        <v>2750000</v>
      </c>
      <c r="Z20" s="82">
        <v>0.9</v>
      </c>
    </row>
    <row r="21" spans="1:26" ht="207" thickBot="1" x14ac:dyDescent="0.35">
      <c r="A21" s="29" t="s">
        <v>71</v>
      </c>
      <c r="B21" s="29" t="s">
        <v>6</v>
      </c>
      <c r="C21" s="32" t="s">
        <v>7</v>
      </c>
      <c r="D21" s="32" t="s">
        <v>9</v>
      </c>
      <c r="E21" s="88" t="s">
        <v>109</v>
      </c>
      <c r="F21" s="30" t="s">
        <v>73</v>
      </c>
      <c r="G21" s="31" t="s">
        <v>0</v>
      </c>
      <c r="H21" s="65" t="s">
        <v>73</v>
      </c>
      <c r="I21" s="31" t="s">
        <v>37</v>
      </c>
      <c r="J21" s="22" t="s">
        <v>37</v>
      </c>
      <c r="K21" s="89" t="s">
        <v>110</v>
      </c>
      <c r="L21" s="122"/>
      <c r="M21" s="39" t="s">
        <v>73</v>
      </c>
      <c r="N21" s="122"/>
      <c r="O21" s="31"/>
      <c r="P21" s="84">
        <v>75</v>
      </c>
      <c r="Q21" s="84">
        <v>75</v>
      </c>
      <c r="R21" s="90">
        <v>88200</v>
      </c>
      <c r="S21" s="148"/>
      <c r="T21" s="39" t="s">
        <v>111</v>
      </c>
      <c r="U21" s="70">
        <v>181387</v>
      </c>
      <c r="V21" s="70">
        <v>208</v>
      </c>
      <c r="W21" s="70" t="s">
        <v>105</v>
      </c>
      <c r="X21" s="71">
        <v>75</v>
      </c>
      <c r="Y21" s="21">
        <f>R21</f>
        <v>88200</v>
      </c>
      <c r="Z21" s="82">
        <v>1</v>
      </c>
    </row>
    <row r="22" spans="1:26" ht="282" thickBot="1" x14ac:dyDescent="0.35">
      <c r="A22" s="29" t="s">
        <v>71</v>
      </c>
      <c r="B22" s="29" t="s">
        <v>6</v>
      </c>
      <c r="C22" s="32" t="s">
        <v>7</v>
      </c>
      <c r="D22" s="32" t="s">
        <v>22</v>
      </c>
      <c r="E22" s="29" t="s">
        <v>25</v>
      </c>
      <c r="F22" s="30" t="s">
        <v>73</v>
      </c>
      <c r="G22" s="31" t="s">
        <v>0</v>
      </c>
      <c r="H22" s="65" t="s">
        <v>73</v>
      </c>
      <c r="I22" s="31" t="s">
        <v>37</v>
      </c>
      <c r="J22" s="22" t="s">
        <v>37</v>
      </c>
      <c r="K22" s="32" t="s">
        <v>112</v>
      </c>
      <c r="L22" s="33">
        <v>12</v>
      </c>
      <c r="M22" s="39" t="s">
        <v>73</v>
      </c>
      <c r="N22" s="33">
        <v>12</v>
      </c>
      <c r="O22" s="31"/>
      <c r="P22" s="84">
        <v>75</v>
      </c>
      <c r="Q22" s="84">
        <v>75</v>
      </c>
      <c r="R22" s="90">
        <v>44481.49</v>
      </c>
      <c r="S22" s="72">
        <v>12</v>
      </c>
      <c r="T22" s="22" t="s">
        <v>113</v>
      </c>
      <c r="U22" s="70">
        <v>164658</v>
      </c>
      <c r="V22" s="70">
        <v>152</v>
      </c>
      <c r="W22" s="70" t="s">
        <v>105</v>
      </c>
      <c r="X22" s="71">
        <v>75</v>
      </c>
      <c r="Y22" s="21">
        <f>R22</f>
        <v>44481.49</v>
      </c>
      <c r="Z22" s="82">
        <v>1</v>
      </c>
    </row>
    <row r="23" spans="1:26" ht="169.5" thickBot="1" x14ac:dyDescent="0.3">
      <c r="A23" s="29" t="s">
        <v>79</v>
      </c>
      <c r="B23" s="39" t="s">
        <v>30</v>
      </c>
      <c r="C23" s="39" t="s">
        <v>31</v>
      </c>
      <c r="D23" s="30" t="s">
        <v>73</v>
      </c>
      <c r="E23" s="59" t="s">
        <v>81</v>
      </c>
      <c r="F23" s="31" t="s">
        <v>37</v>
      </c>
      <c r="G23" s="22" t="s">
        <v>37</v>
      </c>
      <c r="H23" s="65" t="s">
        <v>73</v>
      </c>
      <c r="I23" s="40" t="s">
        <v>114</v>
      </c>
      <c r="J23" s="22" t="s">
        <v>37</v>
      </c>
      <c r="K23" s="22" t="s">
        <v>73</v>
      </c>
      <c r="L23" s="121">
        <v>13</v>
      </c>
      <c r="M23" s="91" t="s">
        <v>115</v>
      </c>
      <c r="N23" s="121">
        <v>13</v>
      </c>
      <c r="O23" s="39" t="s">
        <v>115</v>
      </c>
      <c r="P23" s="92" t="s">
        <v>116</v>
      </c>
      <c r="Q23" s="93">
        <v>10</v>
      </c>
      <c r="R23" s="92">
        <v>42210</v>
      </c>
      <c r="S23" s="147">
        <v>13</v>
      </c>
      <c r="T23" s="22" t="s">
        <v>117</v>
      </c>
      <c r="U23" s="94">
        <v>137508</v>
      </c>
      <c r="V23" s="95">
        <v>115</v>
      </c>
      <c r="W23" s="92" t="s">
        <v>116</v>
      </c>
      <c r="X23" s="96">
        <v>0</v>
      </c>
      <c r="Y23" s="76">
        <v>0</v>
      </c>
      <c r="Z23" s="82">
        <v>1</v>
      </c>
    </row>
    <row r="24" spans="1:26" ht="132" thickBot="1" x14ac:dyDescent="0.3">
      <c r="A24" s="97" t="s">
        <v>82</v>
      </c>
      <c r="B24" s="29" t="s">
        <v>14</v>
      </c>
      <c r="C24" s="29" t="s">
        <v>27</v>
      </c>
      <c r="D24" s="29" t="s">
        <v>73</v>
      </c>
      <c r="E24" s="43" t="s">
        <v>73</v>
      </c>
      <c r="F24" s="31" t="s">
        <v>37</v>
      </c>
      <c r="G24" s="22" t="s">
        <v>37</v>
      </c>
      <c r="H24" s="65" t="s">
        <v>73</v>
      </c>
      <c r="I24" s="29" t="s">
        <v>0</v>
      </c>
      <c r="J24" s="22" t="s">
        <v>37</v>
      </c>
      <c r="K24" s="22" t="s">
        <v>73</v>
      </c>
      <c r="L24" s="122"/>
      <c r="M24" s="98" t="s">
        <v>118</v>
      </c>
      <c r="N24" s="122"/>
      <c r="O24" s="98" t="s">
        <v>118</v>
      </c>
      <c r="P24" s="84" t="s">
        <v>119</v>
      </c>
      <c r="Q24" s="99">
        <v>300</v>
      </c>
      <c r="R24" s="100">
        <v>2400000</v>
      </c>
      <c r="S24" s="148"/>
      <c r="T24" s="22" t="s">
        <v>120</v>
      </c>
      <c r="U24" s="70">
        <v>298412</v>
      </c>
      <c r="V24" s="79">
        <v>501</v>
      </c>
      <c r="W24" s="79" t="s">
        <v>119</v>
      </c>
      <c r="X24" s="78">
        <v>300</v>
      </c>
      <c r="Y24" s="77"/>
      <c r="Z24" s="82">
        <v>0</v>
      </c>
    </row>
    <row r="25" spans="1:26" ht="113.25" thickBot="1" x14ac:dyDescent="0.35">
      <c r="A25" s="97" t="s">
        <v>82</v>
      </c>
      <c r="B25" s="29" t="s">
        <v>14</v>
      </c>
      <c r="C25" s="29" t="s">
        <v>27</v>
      </c>
      <c r="D25" s="29" t="s">
        <v>73</v>
      </c>
      <c r="E25" s="43" t="s">
        <v>73</v>
      </c>
      <c r="F25" s="31" t="s">
        <v>37</v>
      </c>
      <c r="G25" s="22" t="s">
        <v>37</v>
      </c>
      <c r="H25" s="65" t="s">
        <v>73</v>
      </c>
      <c r="I25" s="29" t="s">
        <v>0</v>
      </c>
      <c r="J25" s="22" t="s">
        <v>37</v>
      </c>
      <c r="K25" s="22" t="s">
        <v>73</v>
      </c>
      <c r="L25" s="33">
        <v>14</v>
      </c>
      <c r="M25" s="98" t="s">
        <v>118</v>
      </c>
      <c r="N25" s="33">
        <v>14</v>
      </c>
      <c r="O25" s="98" t="s">
        <v>118</v>
      </c>
      <c r="P25" s="84" t="s">
        <v>119</v>
      </c>
      <c r="Q25" s="99">
        <v>150</v>
      </c>
      <c r="R25" s="100">
        <v>3100000</v>
      </c>
      <c r="S25" s="72">
        <v>14</v>
      </c>
      <c r="T25" s="101" t="s">
        <v>121</v>
      </c>
      <c r="U25" s="102">
        <v>298413</v>
      </c>
      <c r="V25" s="79">
        <v>500</v>
      </c>
      <c r="W25" s="79" t="s">
        <v>119</v>
      </c>
      <c r="X25" s="78">
        <v>150</v>
      </c>
      <c r="Y25" s="77"/>
      <c r="Z25" s="82">
        <v>0</v>
      </c>
    </row>
    <row r="26" spans="1:26" ht="150.75" thickBot="1" x14ac:dyDescent="0.3">
      <c r="A26" s="97" t="s">
        <v>82</v>
      </c>
      <c r="B26" s="29" t="s">
        <v>14</v>
      </c>
      <c r="C26" s="29" t="s">
        <v>27</v>
      </c>
      <c r="D26" s="29" t="s">
        <v>73</v>
      </c>
      <c r="E26" s="43" t="s">
        <v>73</v>
      </c>
      <c r="F26" s="31" t="s">
        <v>37</v>
      </c>
      <c r="G26" s="22" t="s">
        <v>37</v>
      </c>
      <c r="H26" s="65" t="s">
        <v>73</v>
      </c>
      <c r="I26" s="29" t="s">
        <v>0</v>
      </c>
      <c r="J26" s="22" t="s">
        <v>37</v>
      </c>
      <c r="K26" s="22" t="s">
        <v>73</v>
      </c>
      <c r="L26" s="121">
        <v>15</v>
      </c>
      <c r="M26" s="98" t="s">
        <v>118</v>
      </c>
      <c r="N26" s="121">
        <v>15</v>
      </c>
      <c r="O26" s="98" t="s">
        <v>118</v>
      </c>
      <c r="P26" s="84" t="s">
        <v>119</v>
      </c>
      <c r="Q26" s="99">
        <v>600</v>
      </c>
      <c r="R26" s="100">
        <v>440000</v>
      </c>
      <c r="S26" s="147">
        <v>15</v>
      </c>
      <c r="T26" s="65" t="s">
        <v>122</v>
      </c>
      <c r="U26" s="70">
        <v>300066</v>
      </c>
      <c r="V26" s="79">
        <v>505</v>
      </c>
      <c r="W26" s="79" t="s">
        <v>119</v>
      </c>
      <c r="X26" s="78">
        <v>600</v>
      </c>
      <c r="Y26" s="77"/>
      <c r="Z26" s="82">
        <v>0</v>
      </c>
    </row>
    <row r="27" spans="1:26" ht="207" thickBot="1" x14ac:dyDescent="0.3">
      <c r="A27" s="28" t="s">
        <v>71</v>
      </c>
      <c r="B27" s="29" t="s">
        <v>1</v>
      </c>
      <c r="C27" s="29" t="s">
        <v>2</v>
      </c>
      <c r="D27" s="29" t="s">
        <v>3</v>
      </c>
      <c r="E27" s="30" t="s">
        <v>74</v>
      </c>
      <c r="F27" s="31" t="s">
        <v>37</v>
      </c>
      <c r="G27" s="22" t="s">
        <v>37</v>
      </c>
      <c r="H27" s="65" t="s">
        <v>73</v>
      </c>
      <c r="I27" s="31" t="s">
        <v>0</v>
      </c>
      <c r="J27" s="32" t="s">
        <v>73</v>
      </c>
      <c r="K27" s="22" t="s">
        <v>73</v>
      </c>
      <c r="L27" s="122"/>
      <c r="M27" s="23" t="s">
        <v>73</v>
      </c>
      <c r="N27" s="122"/>
      <c r="O27" s="23" t="s">
        <v>73</v>
      </c>
      <c r="P27" s="31" t="s">
        <v>103</v>
      </c>
      <c r="Q27" s="78">
        <v>130</v>
      </c>
      <c r="R27" s="21">
        <v>678559</v>
      </c>
      <c r="S27" s="148"/>
      <c r="T27" s="22" t="s">
        <v>123</v>
      </c>
      <c r="U27" s="70">
        <v>299348</v>
      </c>
      <c r="V27" s="79">
        <v>503</v>
      </c>
      <c r="W27" s="79" t="str">
        <f>P27</f>
        <v>Metro cuadrado</v>
      </c>
      <c r="X27" s="78">
        <f>Q27</f>
        <v>130</v>
      </c>
      <c r="Y27" s="21"/>
      <c r="Z27" s="82">
        <v>0</v>
      </c>
    </row>
    <row r="28" spans="1:26" ht="169.5" thickBot="1" x14ac:dyDescent="0.35">
      <c r="A28" s="41" t="s">
        <v>82</v>
      </c>
      <c r="B28" s="29" t="s">
        <v>14</v>
      </c>
      <c r="C28" s="42" t="s">
        <v>26</v>
      </c>
      <c r="D28" s="29" t="s">
        <v>28</v>
      </c>
      <c r="E28" s="43" t="s">
        <v>85</v>
      </c>
      <c r="F28" s="30" t="s">
        <v>73</v>
      </c>
      <c r="G28" s="29" t="s">
        <v>0</v>
      </c>
      <c r="H28" s="65" t="s">
        <v>73</v>
      </c>
      <c r="I28" s="31" t="s">
        <v>37</v>
      </c>
      <c r="J28" s="22" t="s">
        <v>37</v>
      </c>
      <c r="K28" s="34" t="s">
        <v>24</v>
      </c>
      <c r="L28" s="33">
        <v>16</v>
      </c>
      <c r="M28" s="39" t="s">
        <v>73</v>
      </c>
      <c r="N28" s="33">
        <v>16</v>
      </c>
      <c r="O28" s="29" t="s">
        <v>29</v>
      </c>
      <c r="P28" s="39" t="s">
        <v>106</v>
      </c>
      <c r="Q28" s="84">
        <v>200</v>
      </c>
      <c r="R28" s="87">
        <v>460000</v>
      </c>
      <c r="S28" s="72">
        <v>16</v>
      </c>
      <c r="T28" s="22" t="s">
        <v>124</v>
      </c>
      <c r="U28" s="39">
        <v>300002</v>
      </c>
      <c r="V28" s="70">
        <v>506</v>
      </c>
      <c r="W28" s="70" t="s">
        <v>108</v>
      </c>
      <c r="X28" s="80">
        <v>200</v>
      </c>
      <c r="Y28" s="77"/>
      <c r="Z28" s="82">
        <v>0</v>
      </c>
    </row>
    <row r="29" spans="1:26" ht="169.5" thickBot="1" x14ac:dyDescent="0.3">
      <c r="A29" s="41" t="s">
        <v>82</v>
      </c>
      <c r="B29" s="29" t="s">
        <v>14</v>
      </c>
      <c r="C29" s="42" t="s">
        <v>26</v>
      </c>
      <c r="D29" s="29" t="s">
        <v>28</v>
      </c>
      <c r="E29" s="43" t="s">
        <v>85</v>
      </c>
      <c r="F29" s="30" t="s">
        <v>73</v>
      </c>
      <c r="G29" s="29" t="s">
        <v>0</v>
      </c>
      <c r="H29" s="65" t="s">
        <v>73</v>
      </c>
      <c r="I29" s="31" t="s">
        <v>37</v>
      </c>
      <c r="J29" s="22" t="s">
        <v>37</v>
      </c>
      <c r="K29" s="34" t="s">
        <v>24</v>
      </c>
      <c r="L29" s="121">
        <v>17</v>
      </c>
      <c r="M29" s="39" t="s">
        <v>73</v>
      </c>
      <c r="N29" s="121">
        <v>17</v>
      </c>
      <c r="O29" s="29" t="s">
        <v>29</v>
      </c>
      <c r="P29" s="39" t="s">
        <v>106</v>
      </c>
      <c r="Q29" s="84">
        <v>148</v>
      </c>
      <c r="R29" s="87">
        <v>175000</v>
      </c>
      <c r="S29" s="147">
        <v>17</v>
      </c>
      <c r="T29" s="22" t="s">
        <v>125</v>
      </c>
      <c r="U29" s="39">
        <v>299995</v>
      </c>
      <c r="V29" s="70">
        <v>504</v>
      </c>
      <c r="W29" s="70" t="s">
        <v>108</v>
      </c>
      <c r="X29" s="81">
        <f>Q29</f>
        <v>148</v>
      </c>
      <c r="Y29" s="77"/>
      <c r="Z29" s="82">
        <v>0</v>
      </c>
    </row>
    <row r="30" spans="1:26" ht="282" thickBot="1" x14ac:dyDescent="0.3">
      <c r="A30" s="29" t="s">
        <v>71</v>
      </c>
      <c r="B30" s="29" t="s">
        <v>6</v>
      </c>
      <c r="C30" s="32" t="s">
        <v>7</v>
      </c>
      <c r="D30" s="32" t="s">
        <v>22</v>
      </c>
      <c r="E30" s="29" t="s">
        <v>25</v>
      </c>
      <c r="F30" s="30" t="s">
        <v>73</v>
      </c>
      <c r="G30" s="31" t="s">
        <v>0</v>
      </c>
      <c r="H30" s="65" t="s">
        <v>73</v>
      </c>
      <c r="I30" s="31" t="s">
        <v>37</v>
      </c>
      <c r="J30" s="22" t="s">
        <v>37</v>
      </c>
      <c r="K30" s="32" t="s">
        <v>112</v>
      </c>
      <c r="L30" s="122"/>
      <c r="M30" s="29" t="s">
        <v>25</v>
      </c>
      <c r="N30" s="122"/>
      <c r="O30" s="29" t="s">
        <v>25</v>
      </c>
      <c r="P30" s="39" t="s">
        <v>126</v>
      </c>
      <c r="Q30" s="84">
        <v>650</v>
      </c>
      <c r="R30" s="90">
        <v>2350000</v>
      </c>
      <c r="S30" s="148"/>
      <c r="T30" s="42" t="s">
        <v>127</v>
      </c>
      <c r="U30" s="70">
        <v>305736</v>
      </c>
      <c r="V30" s="70">
        <v>523</v>
      </c>
      <c r="W30" s="70" t="s">
        <v>105</v>
      </c>
      <c r="X30" s="81">
        <f>Q30</f>
        <v>650</v>
      </c>
      <c r="Y30" s="77"/>
      <c r="Z30" s="82">
        <v>0</v>
      </c>
    </row>
    <row r="31" spans="1:26" ht="282" thickBot="1" x14ac:dyDescent="0.35">
      <c r="A31" s="29" t="s">
        <v>71</v>
      </c>
      <c r="B31" s="29" t="s">
        <v>6</v>
      </c>
      <c r="C31" s="32" t="s">
        <v>7</v>
      </c>
      <c r="D31" s="32" t="s">
        <v>22</v>
      </c>
      <c r="E31" s="29" t="s">
        <v>25</v>
      </c>
      <c r="F31" s="30" t="s">
        <v>73</v>
      </c>
      <c r="G31" s="31" t="s">
        <v>0</v>
      </c>
      <c r="H31" s="65" t="s">
        <v>73</v>
      </c>
      <c r="I31" s="31" t="s">
        <v>37</v>
      </c>
      <c r="J31" s="22" t="s">
        <v>37</v>
      </c>
      <c r="K31" s="32" t="s">
        <v>112</v>
      </c>
      <c r="L31" s="33">
        <v>18</v>
      </c>
      <c r="M31" s="29" t="s">
        <v>25</v>
      </c>
      <c r="N31" s="33">
        <v>18</v>
      </c>
      <c r="O31" s="29" t="s">
        <v>25</v>
      </c>
      <c r="P31" s="39" t="s">
        <v>106</v>
      </c>
      <c r="Q31" s="84">
        <v>2500</v>
      </c>
      <c r="R31" s="90">
        <v>2000000</v>
      </c>
      <c r="S31" s="72">
        <v>18</v>
      </c>
      <c r="T31" s="75" t="s">
        <v>128</v>
      </c>
      <c r="U31" s="70">
        <v>305715</v>
      </c>
      <c r="V31" s="70">
        <v>521</v>
      </c>
      <c r="W31" s="70" t="s">
        <v>105</v>
      </c>
      <c r="X31" s="81">
        <f>Q31</f>
        <v>2500</v>
      </c>
      <c r="Y31" s="77"/>
      <c r="Z31" s="82">
        <v>0</v>
      </c>
    </row>
    <row r="32" spans="1:26" ht="282" thickBot="1" x14ac:dyDescent="0.3">
      <c r="A32" s="29" t="s">
        <v>71</v>
      </c>
      <c r="B32" s="29" t="s">
        <v>6</v>
      </c>
      <c r="C32" s="32" t="s">
        <v>7</v>
      </c>
      <c r="D32" s="32" t="s">
        <v>22</v>
      </c>
      <c r="E32" s="29" t="s">
        <v>25</v>
      </c>
      <c r="F32" s="30" t="s">
        <v>73</v>
      </c>
      <c r="G32" s="31" t="s">
        <v>0</v>
      </c>
      <c r="H32" s="65" t="s">
        <v>73</v>
      </c>
      <c r="I32" s="31" t="s">
        <v>37</v>
      </c>
      <c r="J32" s="22" t="s">
        <v>37</v>
      </c>
      <c r="K32" s="32" t="s">
        <v>112</v>
      </c>
      <c r="L32" s="121">
        <v>19</v>
      </c>
      <c r="M32" s="29" t="s">
        <v>25</v>
      </c>
      <c r="N32" s="121">
        <v>19</v>
      </c>
      <c r="O32" s="29" t="s">
        <v>25</v>
      </c>
      <c r="P32" s="39" t="s">
        <v>106</v>
      </c>
      <c r="Q32" s="84">
        <v>18.3</v>
      </c>
      <c r="R32" s="90">
        <v>3000000</v>
      </c>
      <c r="S32" s="147">
        <v>19</v>
      </c>
      <c r="T32" s="103" t="s">
        <v>129</v>
      </c>
      <c r="U32" s="70">
        <v>296081</v>
      </c>
      <c r="V32" s="70">
        <v>498</v>
      </c>
      <c r="W32" s="70" t="s">
        <v>105</v>
      </c>
      <c r="X32" s="81">
        <f>Q32</f>
        <v>18.3</v>
      </c>
      <c r="Y32" s="77"/>
      <c r="Z32" s="82">
        <v>0</v>
      </c>
    </row>
    <row r="33" spans="1:28" ht="282" thickBot="1" x14ac:dyDescent="0.3">
      <c r="A33" s="29" t="s">
        <v>71</v>
      </c>
      <c r="B33" s="29" t="s">
        <v>6</v>
      </c>
      <c r="C33" s="32" t="s">
        <v>7</v>
      </c>
      <c r="D33" s="32" t="s">
        <v>22</v>
      </c>
      <c r="E33" s="29" t="s">
        <v>25</v>
      </c>
      <c r="F33" s="30" t="s">
        <v>73</v>
      </c>
      <c r="G33" s="31" t="s">
        <v>0</v>
      </c>
      <c r="H33" s="65" t="s">
        <v>73</v>
      </c>
      <c r="I33" s="31" t="s">
        <v>37</v>
      </c>
      <c r="J33" s="22" t="s">
        <v>37</v>
      </c>
      <c r="K33" s="32" t="s">
        <v>112</v>
      </c>
      <c r="L33" s="122"/>
      <c r="M33" s="29" t="s">
        <v>25</v>
      </c>
      <c r="N33" s="122"/>
      <c r="O33" s="29" t="s">
        <v>25</v>
      </c>
      <c r="P33" s="39" t="s">
        <v>106</v>
      </c>
      <c r="Q33" s="84">
        <v>65</v>
      </c>
      <c r="R33" s="90">
        <v>650000</v>
      </c>
      <c r="S33" s="148"/>
      <c r="T33" s="42" t="s">
        <v>130</v>
      </c>
      <c r="U33" s="70">
        <v>305724</v>
      </c>
      <c r="V33" s="70">
        <v>522</v>
      </c>
      <c r="W33" s="70" t="s">
        <v>119</v>
      </c>
      <c r="X33" s="71">
        <v>65</v>
      </c>
      <c r="Y33" s="77"/>
      <c r="Z33" s="82">
        <v>0</v>
      </c>
    </row>
    <row r="34" spans="1:28" ht="282" thickBot="1" x14ac:dyDescent="0.35">
      <c r="A34" s="29" t="s">
        <v>71</v>
      </c>
      <c r="B34" s="29" t="s">
        <v>6</v>
      </c>
      <c r="C34" s="32" t="s">
        <v>7</v>
      </c>
      <c r="D34" s="32" t="s">
        <v>22</v>
      </c>
      <c r="E34" s="29" t="s">
        <v>25</v>
      </c>
      <c r="F34" s="30" t="s">
        <v>73</v>
      </c>
      <c r="G34" s="31" t="s">
        <v>0</v>
      </c>
      <c r="H34" s="65" t="s">
        <v>73</v>
      </c>
      <c r="I34" s="31" t="s">
        <v>37</v>
      </c>
      <c r="J34" s="22" t="s">
        <v>37</v>
      </c>
      <c r="K34" s="32" t="s">
        <v>112</v>
      </c>
      <c r="L34" s="33">
        <v>20</v>
      </c>
      <c r="M34" s="29" t="s">
        <v>25</v>
      </c>
      <c r="N34" s="33">
        <v>20</v>
      </c>
      <c r="O34" s="29" t="s">
        <v>25</v>
      </c>
      <c r="P34" s="39" t="s">
        <v>106</v>
      </c>
      <c r="Q34" s="84">
        <v>2950</v>
      </c>
      <c r="R34" s="90">
        <v>2200000</v>
      </c>
      <c r="S34" s="72">
        <v>20</v>
      </c>
      <c r="T34" s="22" t="s">
        <v>131</v>
      </c>
      <c r="U34" s="70">
        <v>298414</v>
      </c>
      <c r="V34" s="70">
        <v>502</v>
      </c>
      <c r="W34" s="70" t="s">
        <v>105</v>
      </c>
      <c r="X34" s="81">
        <f>Q34</f>
        <v>2950</v>
      </c>
      <c r="Y34" s="77"/>
      <c r="Z34" s="82">
        <v>0</v>
      </c>
    </row>
    <row r="35" spans="1:28" s="3" customFormat="1" ht="35.25" customHeight="1" thickBot="1" x14ac:dyDescent="0.35">
      <c r="A35" s="48"/>
      <c r="B35" s="127" t="s">
        <v>66</v>
      </c>
      <c r="C35" s="127"/>
      <c r="D35" s="127"/>
      <c r="E35" s="127"/>
      <c r="F35" s="127"/>
      <c r="G35" s="127"/>
      <c r="H35" s="127"/>
      <c r="I35" s="127"/>
      <c r="J35" s="127"/>
      <c r="K35" s="128"/>
      <c r="L35" s="49">
        <v>1</v>
      </c>
      <c r="M35" s="50" t="s">
        <v>38</v>
      </c>
      <c r="N35" s="50"/>
      <c r="O35" s="50" t="s">
        <v>67</v>
      </c>
      <c r="P35" s="50" t="s">
        <v>39</v>
      </c>
      <c r="Q35" s="50" t="e">
        <f>X35</f>
        <v>#REF!</v>
      </c>
      <c r="R35" s="51" t="e">
        <f>Y35</f>
        <v>#REF!</v>
      </c>
      <c r="S35" s="52"/>
      <c r="T35" s="53" t="s">
        <v>40</v>
      </c>
      <c r="U35" s="54" t="s">
        <v>67</v>
      </c>
      <c r="V35" s="55" t="s">
        <v>68</v>
      </c>
      <c r="W35" s="55"/>
      <c r="X35" s="56" t="e">
        <f>Z35+#REF!+#REF!</f>
        <v>#REF!</v>
      </c>
      <c r="Y35" s="57" t="e">
        <f>#REF!+#REF!+#REF!</f>
        <v>#REF!</v>
      </c>
      <c r="Z35" s="58"/>
    </row>
    <row r="36" spans="1:28" ht="30.75" customHeight="1" thickBot="1" x14ac:dyDescent="0.35">
      <c r="A36" s="6"/>
      <c r="B36" s="6"/>
      <c r="C36" s="6"/>
      <c r="D36" s="44"/>
      <c r="E36" s="45"/>
      <c r="F36" s="45"/>
      <c r="G36" s="45"/>
      <c r="H36" s="6"/>
      <c r="I36" s="6"/>
      <c r="J36" s="6"/>
      <c r="K36" s="6"/>
      <c r="L36" s="6"/>
      <c r="M36" s="6"/>
      <c r="N36" s="6"/>
      <c r="O36" s="129" t="s">
        <v>69</v>
      </c>
      <c r="P36" s="130"/>
      <c r="Q36" s="130"/>
      <c r="R36" s="26" t="e">
        <f>SUM(R5:R35)</f>
        <v>#REF!</v>
      </c>
      <c r="S36" s="6"/>
      <c r="T36" s="131" t="s">
        <v>70</v>
      </c>
      <c r="U36" s="132"/>
      <c r="V36" s="132"/>
      <c r="W36" s="132"/>
      <c r="X36" s="132"/>
      <c r="Y36" s="27" t="e">
        <f>SUM(Y5:Y35)</f>
        <v>#REF!</v>
      </c>
      <c r="Z36" s="6"/>
    </row>
    <row r="41" spans="1:28" x14ac:dyDescent="0.25">
      <c r="R41" s="2"/>
      <c r="S41" s="2"/>
      <c r="X41"/>
      <c r="AB41" s="5"/>
    </row>
    <row r="42" spans="1:28" x14ac:dyDescent="0.25">
      <c r="R42" s="2"/>
      <c r="S42" s="2"/>
      <c r="X42"/>
      <c r="AB42" s="5"/>
    </row>
    <row r="43" spans="1:28" x14ac:dyDescent="0.25">
      <c r="R43" s="2"/>
      <c r="S43" s="2"/>
      <c r="X43"/>
      <c r="AB43" s="5"/>
    </row>
    <row r="44" spans="1:28" x14ac:dyDescent="0.25">
      <c r="R44" s="2"/>
      <c r="S44" s="2"/>
      <c r="X44"/>
      <c r="AB44" s="5"/>
    </row>
    <row r="45" spans="1:28" x14ac:dyDescent="0.25">
      <c r="R45" s="2"/>
      <c r="S45" s="2"/>
      <c r="X45"/>
      <c r="AB45" s="5"/>
    </row>
  </sheetData>
  <mergeCells count="73">
    <mergeCell ref="S23:S24"/>
    <mergeCell ref="S26:S27"/>
    <mergeCell ref="S29:S30"/>
    <mergeCell ref="S32:S33"/>
    <mergeCell ref="N8:N9"/>
    <mergeCell ref="N11:N12"/>
    <mergeCell ref="N14:N15"/>
    <mergeCell ref="S8:S9"/>
    <mergeCell ref="S11:S12"/>
    <mergeCell ref="S14:S15"/>
    <mergeCell ref="S17:S18"/>
    <mergeCell ref="S20:S21"/>
    <mergeCell ref="L23:L24"/>
    <mergeCell ref="L26:L27"/>
    <mergeCell ref="L29:L30"/>
    <mergeCell ref="L32:L33"/>
    <mergeCell ref="U5:U6"/>
    <mergeCell ref="N17:N18"/>
    <mergeCell ref="N20:N21"/>
    <mergeCell ref="L8:L9"/>
    <mergeCell ref="L11:L12"/>
    <mergeCell ref="L14:L15"/>
    <mergeCell ref="L17:L18"/>
    <mergeCell ref="L20:L21"/>
    <mergeCell ref="N23:N24"/>
    <mergeCell ref="N26:N27"/>
    <mergeCell ref="N29:N30"/>
    <mergeCell ref="N32:N33"/>
    <mergeCell ref="V5:V6"/>
    <mergeCell ref="AA2:AC2"/>
    <mergeCell ref="Z3:Z4"/>
    <mergeCell ref="W5:W6"/>
    <mergeCell ref="X5:X6"/>
    <mergeCell ref="Y5:Y6"/>
    <mergeCell ref="Z5:Z6"/>
    <mergeCell ref="X2:Z2"/>
    <mergeCell ref="B2:V2"/>
    <mergeCell ref="B3:B4"/>
    <mergeCell ref="C3:C4"/>
    <mergeCell ref="D3:D4"/>
    <mergeCell ref="E3:E4"/>
    <mergeCell ref="B35:K35"/>
    <mergeCell ref="O36:Q36"/>
    <mergeCell ref="T36:X36"/>
    <mergeCell ref="S3:V3"/>
    <mergeCell ref="L3:R3"/>
    <mergeCell ref="F3:H3"/>
    <mergeCell ref="W3:W4"/>
    <mergeCell ref="I3:K3"/>
    <mergeCell ref="M5:M6"/>
    <mergeCell ref="N5:N6"/>
    <mergeCell ref="O5:O6"/>
    <mergeCell ref="P5:P6"/>
    <mergeCell ref="Q5:Q6"/>
    <mergeCell ref="R5:R6"/>
    <mergeCell ref="S5:S6"/>
    <mergeCell ref="T5:T6"/>
    <mergeCell ref="A1:Z1"/>
    <mergeCell ref="X3:X4"/>
    <mergeCell ref="Y3:Y4"/>
    <mergeCell ref="A3:A4"/>
    <mergeCell ref="A5:A6"/>
    <mergeCell ref="D5:D6"/>
    <mergeCell ref="C5:C6"/>
    <mergeCell ref="B5:B6"/>
    <mergeCell ref="J5:J6"/>
    <mergeCell ref="L5:L6"/>
    <mergeCell ref="K5:K6"/>
    <mergeCell ref="I5:I6"/>
    <mergeCell ref="H5:H6"/>
    <mergeCell ref="G5:G6"/>
    <mergeCell ref="F5:F6"/>
    <mergeCell ref="E5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AVANCES MES DE FEBRERO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Miosoti Cifuentes Soto</dc:creator>
  <cp:keywords>Metodología</cp:keywords>
  <dc:description/>
  <cp:lastModifiedBy>INFORMACIÓN PÚBLICA</cp:lastModifiedBy>
  <cp:revision/>
  <dcterms:created xsi:type="dcterms:W3CDTF">2016-03-03T12:26:08Z</dcterms:created>
  <dcterms:modified xsi:type="dcterms:W3CDTF">2023-03-07T21:52:19Z</dcterms:modified>
  <cp:category/>
  <cp:contentStatus/>
</cp:coreProperties>
</file>