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CIÓN PÚBLICA\Desktop\ACCESO A INFORMACION\AÑO 2023\INFORMACION PUBLICA\FEBRERO\DMP\"/>
    </mc:Choice>
  </mc:AlternateContent>
  <xr:revisionPtr revIDLastSave="0" documentId="8_{7263AB9E-DF90-491B-9E90-26CECBD6E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PEI_POM_APoblación " sheetId="51" r:id="rId1"/>
    <sheet name="4. POA (generado_en_SIPLAN_GL)" sheetId="55" r:id="rId2"/>
  </sheets>
  <externalReferences>
    <externalReference r:id="rId3"/>
    <externalReference r:id="rId4"/>
  </externalReferences>
  <definedNames>
    <definedName name="DPSE_21">#REF!</definedName>
    <definedName name="DPSE25">#REF!</definedName>
    <definedName name="PobRenap" localSheetId="0">'[1]2.4C_Proyección_Población'!#REF!</definedName>
    <definedName name="PobRenap" localSheetId="1">'[1]2.4C_Proyección_Población'!#REF!</definedName>
    <definedName name="PobRenap">'[1]2.4C_Proyección_Población'!#REF!</definedName>
    <definedName name="POBT17" localSheetId="0">'[2]2.4C_Proyección_Población'!#REF!</definedName>
    <definedName name="POBT17" localSheetId="1">'[2]2.4C_Proyección_Población'!#REF!</definedName>
    <definedName name="POBT17">'[2]2.4C_Proyección_Población'!#REF!</definedName>
    <definedName name="POBTOT17" localSheetId="0">'[1]2.4C_Proyección_Población'!#REF!</definedName>
    <definedName name="POBTOT17" localSheetId="1">'[1]2.4C_Proyección_Población'!#REF!</definedName>
    <definedName name="POBTOT17">'[1]2.4C_Proyección_Población'!#REF!</definedName>
    <definedName name="Totp16" localSheetId="0">#REF!</definedName>
    <definedName name="Totp16" localSheetId="1">#REF!</definedName>
    <definedName name="Totp16">#REF!</definedName>
    <definedName name="Totpob16" localSheetId="0">'[2]2.4C_Proyección_Población'!#REF!</definedName>
    <definedName name="Totpob16" localSheetId="1">'[2]2.4C_Proyección_Población'!#REF!</definedName>
    <definedName name="Totpob16">'[2]2.4C_Proyección_Población'!#REF!</definedName>
    <definedName name="Tpob16" localSheetId="0">'[1]2.4C_Proyección_Población'!#REF!</definedName>
    <definedName name="Tpob16" localSheetId="1">'[1]2.4C_Proyección_Población'!#REF!</definedName>
    <definedName name="Tpob16">'[1]2.4C_Proyección_Población'!#REF!</definedName>
  </definedNames>
  <calcPr calcId="191028"/>
</workbook>
</file>

<file path=xl/calcChain.xml><?xml version="1.0" encoding="utf-8"?>
<calcChain xmlns="http://schemas.openxmlformats.org/spreadsheetml/2006/main">
  <c r="AB18" i="55" l="1"/>
  <c r="AC18" i="55"/>
  <c r="X18" i="55"/>
  <c r="W18" i="55"/>
  <c r="AA19" i="55"/>
  <c r="AC19" i="55" s="1"/>
  <c r="AB19" i="55"/>
  <c r="AB26" i="55"/>
  <c r="AC26" i="55"/>
  <c r="X26" i="55"/>
  <c r="X24" i="55"/>
  <c r="AB23" i="55"/>
  <c r="AC23" i="55"/>
  <c r="AB24" i="55"/>
  <c r="AC24" i="55"/>
  <c r="AB25" i="55"/>
  <c r="AC25" i="55"/>
  <c r="X23" i="55"/>
  <c r="AC22" i="55"/>
  <c r="AB22" i="55"/>
  <c r="X22" i="55"/>
  <c r="AB21" i="55" l="1"/>
  <c r="AC21" i="55"/>
  <c r="X21" i="55"/>
  <c r="AC20" i="55"/>
  <c r="AB20" i="55"/>
  <c r="AB17" i="55"/>
  <c r="AC17" i="55"/>
  <c r="AB16" i="55"/>
  <c r="AC16" i="55"/>
  <c r="AC15" i="55"/>
  <c r="AB15" i="55"/>
  <c r="X27" i="55" l="1"/>
  <c r="Q27" i="55" s="1"/>
  <c r="AA27" i="55"/>
  <c r="AC27" i="55"/>
  <c r="AE27" i="55"/>
  <c r="Y27" i="55" l="1"/>
  <c r="R27" i="55" s="1"/>
  <c r="Y28" i="55"/>
  <c r="R28" i="55" l="1"/>
  <c r="AK59" i="51" l="1"/>
</calcChain>
</file>

<file path=xl/sharedStrings.xml><?xml version="1.0" encoding="utf-8"?>
<sst xmlns="http://schemas.openxmlformats.org/spreadsheetml/2006/main" count="673" uniqueCount="214">
  <si>
    <t>4.2 DESARROLLO SOCIAL</t>
  </si>
  <si>
    <t>m2</t>
  </si>
  <si>
    <t>Educación</t>
  </si>
  <si>
    <t>Para 2030, velar porque todas las niñas y todos los niños tengan una enseñanza primaria y secundaria completa, gratuita, equitativa y de calidad que produzca resultados de aprendizajes pertinentes y efectivos.</t>
  </si>
  <si>
    <t>Para el 2024, se incrementó en 4.6 puntos porcentuales la población que alcanza el nivel de lectura y en 3.53 puntos porcentuales la población que alcanza el nivel de matemática en niños y niñas del sexto grado del nivel primario, (de 40.40% en lectura en 2014 a 45 % a 2024 y de 44.47% en matemática a 48% a 2024).</t>
  </si>
  <si>
    <t xml:space="preserve">Estudiantes de primaria monolingue  atendidos en el sistema escolar </t>
  </si>
  <si>
    <t>Reducción de la pobreza y protección social</t>
  </si>
  <si>
    <t>Para 2030, potenciar y promover la inclusión social, económica y política de todos, independientemente de su edad, sexo, discapacidad, raza, etnia, origen, religión o situación económica u otra condición.</t>
  </si>
  <si>
    <t xml:space="preserve"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 (Acciones en materia de EDUCACIÓN) </t>
  </si>
  <si>
    <t>Áreas con alumbrado público</t>
  </si>
  <si>
    <t>Municipalidad</t>
  </si>
  <si>
    <t>Acceso al agua y gestión de RRNN</t>
  </si>
  <si>
    <t>Áreas municipales reforestadas o conservadas</t>
  </si>
  <si>
    <t>Ordenamiento Territorial</t>
  </si>
  <si>
    <t>Para el 2024, se ha disminuido la pobreza y pobreza extrema con énfasis en los departamentos priorizados, en 27.8 puntos porcentuales.  (De 2014 a 2024  en:  pobreza extrema*  /     pobreza**/ Alta Verapaz: 53.6  a 38.71 * /29.50 a  21.3, Sololá:   39.9  a 28.82 */ 41.10 a  29.7, Totonicapán:   41. 1  a  29.68 *  / 36.40  a  26.3, Huehuetenango:  28.6 a 20.66*  / 45.20 a 32.6, Quiché 41.8 a  30.19* /32.90  a 23.8, Chiquimula 41.1  a 29.68  * / 29.50  a  21.30)</t>
  </si>
  <si>
    <t>Micros, pequeñas y medianas empresas beneficiadas con servicios de asistencia técnica y financiera</t>
  </si>
  <si>
    <t>4.2.2.1 Mejorar la calidad de vida de los guatemaltecos, especialmente de los grupos más vulnerables y familias que se encuentran en estado de pobreza y pobreza extrema, por medio de la provisión y facilitación efectiva y oportuna de la infraestructura social priorizada en educación, salud, nutrición y vivienda popular.</t>
  </si>
  <si>
    <t>Carreteras y caminos terciarios</t>
  </si>
  <si>
    <t>Para 2030, lograr la ordenación sostenible y el uso eficiente de los recursos naturales</t>
  </si>
  <si>
    <t>Para el 2024, se ha incrementado en 10.8 puntos porcentuales el acceso a agua potable domiciliar en los hogares guatemaltecos (De 76.3% en 2014 a 87.10% en 2024).</t>
  </si>
  <si>
    <t xml:space="preserve">Familias con servicios de agua apta para consumo humano  </t>
  </si>
  <si>
    <t>Para el 2024, se ha incrementado en 21 puntos porcentuales el  acceso a saneamiento básico en los hogares guatemaltecos (De 53.3% en 2014 a 74.3% en 2024).</t>
  </si>
  <si>
    <t>Familias con servicios de alcantarillado</t>
  </si>
  <si>
    <t>Familias con servicios de recolección, tratamiento y disposición final de desechos y residuos sólidos</t>
  </si>
  <si>
    <t>Fortalecimiento Institucional, seguridad y justicia</t>
  </si>
  <si>
    <t>MED 12 -Crear instituciones eficaces, responsables y transparentes a todos los niveles</t>
  </si>
  <si>
    <t>4.4 Estado Responsable, Transparente y Efectivo /</t>
  </si>
  <si>
    <t>4.4.2.6. Propiciar el fomento del desarrollo social, cultural, económico y territorial
en un entorno que sea amigable con el medio ambiente, de tal manera que
se garantice su sostenibilidad tanto para las presentes generaciones como
para las futuras</t>
  </si>
  <si>
    <t>Festivales deportivos, recreativos y otros eventos de carácter especial, realizados para promover el acceso a la actividad física y la recreación</t>
  </si>
  <si>
    <t>PLANIFICACIÓN ESTRATÉGICA Y OPERATIVA MULTIANUAL (PEI-POM)</t>
  </si>
  <si>
    <t>INSTRUCCIONES</t>
  </si>
  <si>
    <t>A.</t>
  </si>
  <si>
    <t>El apartado integra la información correspondiente a las orientaciones estratégicas generales, como referencia para la priorización y programación de las intervenciones de la municipalidad</t>
  </si>
  <si>
    <t>1, 2, 3, 4, 5</t>
  </si>
  <si>
    <t xml:space="preserve">Con base en el PEI vigente y de acuerdo a los temas priorizados por la municipalidad, copiar las columnas 1-5,  de la pestaña "0_Catalogo_de_Productos ", en donde corresponda, las cuales poseen los Eje K´atún,  Prioridades Nacionales de Desarrollo, Metas Estratégicas de Desarrollo y los Resultados Estratégicos, así como la vinculación a la PGG, que orientará el quehacer institucional para el período 2023-2027. </t>
  </si>
  <si>
    <t>6, 7 y 8</t>
  </si>
  <si>
    <t>Definir el Pilar de la PGG, Meta PGG (productos de competencia delegada) y Objetivo Sectorial (conforme el catalogo de productos  SIPLAN GL 2023)</t>
  </si>
  <si>
    <t>Indicar de acuerdo al intrumento de planificación municipal, el resultado del municipio, al cual se vincula el producto y las intervenciones municipales..</t>
  </si>
  <si>
    <t>9.1 Resultado PDM_OT al 2032.</t>
  </si>
  <si>
    <t>9.2 Corresponde al programa PDM en caso no cuente el municipio con PDM-OT actualizado</t>
  </si>
  <si>
    <t>9. 3 Meta del Resultado al período 2023-2027</t>
  </si>
  <si>
    <t>B.</t>
  </si>
  <si>
    <t xml:space="preserve">El apartado corresponde a la información que se programará para el período del plan operativo multianual 2023-2027, que integra las intervenciones de competencia propia y delegada, la meta del período y la desagregación de la programación por año de dicho período </t>
  </si>
  <si>
    <t>Corresponde a los productos relacionados o vinculados a las prioridades, metas y resultados identificados como los más relevantes para la municipalidad. Los productos deberán copiarse de la hoja "0_Catálogo_productos"</t>
  </si>
  <si>
    <t>10.1  Agregar antes el número de orden (1,2,3...) y luego el nombre de los productos o servicios de competencia propia que se van a brindar a la población y que son responsabilidad directa de la municipalidad. Debe tomarse de la hoja 0_Catálogo_Productos</t>
  </si>
  <si>
    <t>10.2 Agregar antes el número de orden (1,2,3...) y luego el nombre de los productos o servicios de competencia delegada. Se refiere a los productos de país que tienen una institución rectora o responsable de manera directa, pero que municipalidad contribuye con proyectos o actividades por delegación.</t>
  </si>
  <si>
    <t>10.3 Especificar la unidad de medida (Se encuentra establecida en el Catalogo de Productos).</t>
  </si>
  <si>
    <t>10.4 Agregar el total de la meta fisica y de la meta financiera del POM 2023-2027</t>
  </si>
  <si>
    <t>10.5  Agregar el  responsable del cumplimiento de meta del producto.</t>
  </si>
  <si>
    <t>10.6  Corresponsable del cumplimiento de la meta del producto.</t>
  </si>
  <si>
    <t xml:space="preserve"> La intervención, corresponde a las actividades y proyectos que la municipalidad realiza para cumplir con la entrega de los productos a la población. En este apartado se programará de forma desagregada, los cinco años del período</t>
  </si>
  <si>
    <t>11.1 Agregar el nombre de los proyectos o actividades necesarias para la entrega del producto o servicio a la población</t>
  </si>
  <si>
    <t>11.2 Colocar el CODIGO DE GESTION, (cuando corresponda).</t>
  </si>
  <si>
    <t>11.3 Colocar el CODIGO SNIP .</t>
  </si>
  <si>
    <t>11.4 Colocar el CODIGO  SMIP (si se tuviera).</t>
  </si>
  <si>
    <t>11.5 Establecer la unidad de medida.</t>
  </si>
  <si>
    <t xml:space="preserve">
11.6. Desagregación de la meta física (lo que se programe para cada actividad o proyecto) y la meta financiera (el monto unitario de cada actividad o proyecto multiplicado por la cantidad a ejecutar) para cada año del período</t>
  </si>
  <si>
    <t>11.7. Realizar la sumatoria para establecer el total de la programación física de cada actividad o proyecto.</t>
  </si>
  <si>
    <t>11.8. Realizar la sumatoria para establecer el total de la programación financiera de cada actividad o proyecto</t>
  </si>
  <si>
    <t xml:space="preserve">Fila destinada a la programación de las actividades de funcionamiento de manera multianual. </t>
  </si>
  <si>
    <t>A. PLAN ESTRATÉGICO INSTITUCIONAL (PEI)</t>
  </si>
  <si>
    <t>B. PLAN OPERATIVO MULTIANUAL (POM)</t>
  </si>
  <si>
    <t xml:space="preserve">1) Eje K'atun </t>
  </si>
  <si>
    <t>2) Prioridades Nacionales de Desarrollo</t>
  </si>
  <si>
    <t>3) Metas Estratégicas de Desarrollo (MED)</t>
  </si>
  <si>
    <t>4) Resultados Estratégico de Desarrollo (RED)</t>
  </si>
  <si>
    <t>5) Resultado Institucional -RI-</t>
  </si>
  <si>
    <t>6) PILAR PGG</t>
  </si>
  <si>
    <t>7) META PGG (solo para productos de competencia delegada)</t>
  </si>
  <si>
    <t xml:space="preserve">8) OBJETIVO SECTORIAL </t>
  </si>
  <si>
    <t>9) Resultado municipal</t>
  </si>
  <si>
    <t>10. PRODUCTO</t>
  </si>
  <si>
    <t>11. INTERVENCIONES (PROYECTOS O ACTIVIDADES)</t>
  </si>
  <si>
    <t>11.1 Nombre de la intervención (proyecto o actividad)</t>
  </si>
  <si>
    <t>11.2 CÓDIGO DE GESTIÓN (cuando aplique)</t>
  </si>
  <si>
    <t>11.3 CÓDIGO SNIP</t>
  </si>
  <si>
    <t>11. 4 CÓDIGO SMIP</t>
  </si>
  <si>
    <t>11.5 Unidad de Medida</t>
  </si>
  <si>
    <t>11.6 Programación multianual intervenciones</t>
  </si>
  <si>
    <t>11.7) Total Meta Física Multianual</t>
  </si>
  <si>
    <t>11.8) Total Meta  financiera Multianual</t>
  </si>
  <si>
    <t>9.1 Resultado PDM_OT al 2032</t>
  </si>
  <si>
    <t>9.2 Programa PDM 
(en caso no tenga PDM - OT aprobado)</t>
  </si>
  <si>
    <t>9.3 Meta del Resultado del 2021 - 2025</t>
  </si>
  <si>
    <t>No. Orden</t>
  </si>
  <si>
    <t>10.1 Producto Competencia Propia</t>
  </si>
  <si>
    <t>No. orden</t>
  </si>
  <si>
    <t>10.2 Producto Competencia delegada</t>
  </si>
  <si>
    <t>10.3 Unidad de Medida</t>
  </si>
  <si>
    <t xml:space="preserve">10.4) Meta física del producto para período 2023-2027 </t>
  </si>
  <si>
    <t>10.5) Meta financiera del Producto para período 2023-2027 (Q.).</t>
  </si>
  <si>
    <t>10.5) Responsable del cumplimiento de meta del producto</t>
  </si>
  <si>
    <t>10.6) Corresponsable del cumplimiento de la meta del producto</t>
  </si>
  <si>
    <t>Física</t>
  </si>
  <si>
    <t>Financiera</t>
  </si>
  <si>
    <t>A definir por Municipalidad</t>
  </si>
  <si>
    <t>Estudiantes del nivel preprimario atendidos en el sistema escolar</t>
  </si>
  <si>
    <t xml:space="preserve">Total meta financiera Multianual de los Productos </t>
  </si>
  <si>
    <t xml:space="preserve">12 Gastos de funcionamiento sin vinculación a resultados. </t>
  </si>
  <si>
    <t>Dirección y Coordinación</t>
  </si>
  <si>
    <t>Informe</t>
  </si>
  <si>
    <t xml:space="preserve">Dirección y Coordinación </t>
  </si>
  <si>
    <t>TOTAL POM</t>
  </si>
  <si>
    <r>
      <t xml:space="preserve">Anotar el dato de población total del municipio, como referencia  (población proyectada </t>
    </r>
    <r>
      <rPr>
        <sz val="10"/>
        <rFont val="Calibri"/>
        <family val="2"/>
        <scheme val="minor"/>
      </rPr>
      <t>al 2026</t>
    </r>
    <r>
      <rPr>
        <sz val="10"/>
        <color theme="1"/>
        <rFont val="Calibri"/>
        <family val="2"/>
        <scheme val="minor"/>
      </rPr>
      <t>, según proyecciones del INE)</t>
    </r>
  </si>
  <si>
    <r>
      <t xml:space="preserve">En esta columna se copiarán los productos que la municipalidad programará según lo definido como prioridad en la matriz </t>
    </r>
    <r>
      <rPr>
        <b/>
        <sz val="10"/>
        <color theme="1"/>
        <rFont val="Calibri"/>
        <family val="2"/>
        <scheme val="minor"/>
      </rPr>
      <t>"1_PEI_POM"</t>
    </r>
    <r>
      <rPr>
        <sz val="10"/>
        <color theme="1"/>
        <rFont val="Calibri"/>
        <family val="2"/>
        <scheme val="minor"/>
      </rPr>
      <t xml:space="preserve">
2.1  Los productos de competencia propia
2.2 Los productos de competencia delegada</t>
    </r>
  </si>
  <si>
    <r>
      <t xml:space="preserve">Población: agregar la información correspondiente al número de personas que serán beneficiadas con las acciones que la municipalidad impulse por medio del os productos e intervenciones
3.1) población objetivo,  </t>
    </r>
    <r>
      <rPr>
        <b/>
        <sz val="10"/>
        <color theme="1"/>
        <rFont val="Calibri"/>
        <family val="2"/>
        <scheme val="minor"/>
      </rPr>
      <t>número total de personas que demanda o necesita el producto</t>
    </r>
    <r>
      <rPr>
        <sz val="10"/>
        <color theme="1"/>
        <rFont val="Calibri"/>
        <family val="2"/>
        <scheme val="minor"/>
      </rPr>
      <t xml:space="preserve"> (servicios)
3.2) población </t>
    </r>
    <r>
      <rPr>
        <b/>
        <sz val="10"/>
        <color theme="1"/>
        <rFont val="Calibri"/>
        <family val="2"/>
        <scheme val="minor"/>
      </rPr>
      <t>elegible</t>
    </r>
    <r>
      <rPr>
        <sz val="10"/>
        <color theme="1"/>
        <rFont val="Calibri"/>
        <family val="2"/>
        <scheme val="minor"/>
      </rPr>
      <t xml:space="preserve">, </t>
    </r>
    <r>
      <rPr>
        <b/>
        <sz val="10"/>
        <color theme="1"/>
        <rFont val="Calibri"/>
        <family val="2"/>
        <scheme val="minor"/>
      </rPr>
      <t>número de personas o población que será atendida como prioridad por la municipalidad de acuerdo a su capacidad</t>
    </r>
    <r>
      <rPr>
        <sz val="10"/>
        <color theme="1"/>
        <rFont val="Calibri"/>
        <family val="2"/>
        <scheme val="minor"/>
      </rPr>
      <t xml:space="preserve"> para el período 2022- 2026.  (En el caso que la desagregación sea por número de personas y no por número de familias, debe aplicarse el número promedio de personas por familia del municipio,  según datos del Censo 2002)</t>
    </r>
  </si>
  <si>
    <t>Desagregación por sexo de la población elegible, cuantos hombres y cuantas mujeres serán beneficiadas de las intervenciones que la municipalidad realizará según las necesidades de la población</t>
  </si>
  <si>
    <t>Desagregación de la población por área territorial:   identificar donde se localiza la población que será atendida, en el área urbana o rural</t>
  </si>
  <si>
    <t>En este apartado, se indicará cuál es el promedio del número de personas por familia, según el municipio y el área (urbana o rural) con base en los datos de proyección de población del INE, y alguna otra información relevante o que aclare el dato de población</t>
  </si>
  <si>
    <t>??</t>
  </si>
  <si>
    <t>MATRIZ DE ANÁLISIS DE POBLACIÓN</t>
  </si>
  <si>
    <t xml:space="preserve">1) Población Total del municipio   </t>
  </si>
  <si>
    <t>2) Productos</t>
  </si>
  <si>
    <t xml:space="preserve"> 3) Población
 (número de personas)</t>
  </si>
  <si>
    <t>4) Desagregación por sexo de la población elegible</t>
  </si>
  <si>
    <t>5) Desagregación por área</t>
  </si>
  <si>
    <t>2.1 Productos competencias propias</t>
  </si>
  <si>
    <t>2.2 Productos competencias delegadas</t>
  </si>
  <si>
    <t>3.1 Objetivo</t>
  </si>
  <si>
    <t>3.2 Elegible</t>
  </si>
  <si>
    <t>4.1 Hombres</t>
  </si>
  <si>
    <t>4.2 Mujeres</t>
  </si>
  <si>
    <t xml:space="preserve">5.1 Urbana </t>
  </si>
  <si>
    <t>5.2 Rural</t>
  </si>
  <si>
    <t>Ejemplo: cuando el beneficio va hacia el ambiente y de forma indirecta a la población</t>
  </si>
  <si>
    <t>Instrucciones:</t>
  </si>
  <si>
    <t>Anotar el dato de población total del municipio, como referencia  (población proyectada al 2023, según proyecciones del INE)</t>
  </si>
  <si>
    <t>En esta columna se copiarán los productos que la municipalidad programará según lo definido como prioridad en la matriz "1_PEI_POM"
2.1  Los productos de competencia propia
2.2 Los productos de competencia delegada</t>
  </si>
  <si>
    <t>Agregar la meta del producto que corresponde al período 2023-2027, tomando en cuenta la cantidad y unidad de medida</t>
  </si>
  <si>
    <t>Indicar donde se llevarán a cabo los productos, si estarán localizados en el área urbana o rural.</t>
  </si>
  <si>
    <t>En las observaciones puede agregar alguna consideración o explicación de los datos agregados, por ejemplo: porque se utiliza la unidad de medida indicada.</t>
  </si>
  <si>
    <t>3) Meta para el período 2023-2027</t>
  </si>
  <si>
    <t>5) Observacciones</t>
  </si>
  <si>
    <t>3.1 Cantidad</t>
  </si>
  <si>
    <t>3.2 Unidad de medida</t>
  </si>
  <si>
    <t>4.2 Rural</t>
  </si>
  <si>
    <t>INTRUCCIONES:</t>
  </si>
  <si>
    <r>
      <t xml:space="preserve">1, 2 , 3, 4, 6, 7 y </t>
    </r>
    <r>
      <rPr>
        <sz val="14"/>
        <rFont val="Calibri"/>
        <family val="2"/>
        <scheme val="minor"/>
      </rPr>
      <t>8</t>
    </r>
  </si>
  <si>
    <r>
      <t xml:space="preserve">Copiar de la Hoja 1_Matriz_PEI, es información </t>
    </r>
    <r>
      <rPr>
        <sz val="14"/>
        <rFont val="Calibri"/>
        <family val="2"/>
        <scheme val="minor"/>
      </rPr>
      <t>que</t>
    </r>
    <r>
      <rPr>
        <sz val="14"/>
        <color theme="1"/>
        <rFont val="Calibri"/>
        <family val="2"/>
        <scheme val="minor"/>
      </rPr>
      <t xml:space="preserve"> deriva de la priorización que se realizó desde el PEI-POM, solo deberá copiarse como referencia para saber la procedencia de los productos que se programarán para el siguiente año.</t>
    </r>
  </si>
  <si>
    <r>
      <t xml:space="preserve">Copiar de la hoja </t>
    </r>
    <r>
      <rPr>
        <b/>
        <sz val="14"/>
        <color theme="1"/>
        <rFont val="Calibri"/>
        <family val="2"/>
        <scheme val="minor"/>
      </rPr>
      <t>"1_PEI_POM"</t>
    </r>
    <r>
      <rPr>
        <sz val="14"/>
        <color theme="1"/>
        <rFont val="Calibri"/>
        <family val="2"/>
        <scheme val="minor"/>
      </rPr>
      <t>, el resultado de referencia que fue agregado (resultado del PDM-OT o el objetivo del PDM y Meta del Resultado al período 2023 - 2027)</t>
    </r>
  </si>
  <si>
    <t xml:space="preserve">Copiar de la hoja "1_PEI_POM" los productos de competencia propia y competencia delegada que corresponden al año 2023, para su respectiva programación, según su relación o vinculación con el resultado priorizado 
9.1 Productos de competencia propia de la municipalidad
9.2 Productos de competencia delegada, que la municipalidad programará y que contribuirán a los productos de otra institución, los cuales deberán coordinar
9.3 Especificar la unidad de medida del producto (responde a lo colocado en la hoja 1 PEI). 
9.4 Especificar la meta física del producto. 
9.5 Especificar la meta financiera del producto. </t>
  </si>
  <si>
    <r>
      <rPr>
        <b/>
        <sz val="14"/>
        <color theme="1"/>
        <rFont val="Calibri"/>
        <family val="2"/>
        <scheme val="minor"/>
      </rPr>
      <t>Intervenciones:</t>
    </r>
    <r>
      <rPr>
        <sz val="14"/>
        <color theme="1"/>
        <rFont val="Calibri"/>
        <family val="2"/>
        <scheme val="minor"/>
      </rPr>
      <t xml:space="preserve"> se refiere a todas las actividades, proyectos, obras que suman y contribuyen a la entrega de los productos, en este caso, los que serán programados para el año siguiente, 2022:
10.1 Agregar antes el número de orden (1,2,3...)
10.2 Nombre del proyecto o actividad. Es importante anotar el nombre del proyecto o actividad tal como se requiere para ingresarlo al SNIP, evitando que aparezcan como dos proyectos diferentes.  
En la descripción del proyecto se debe considerar el proceso, objeto y localización conforme la normativa SNIP.
10.3 Es el número de registro que el Sistema de Inversión Pública (SNIP) de Segeplán le asigna a cada proyecto/obra que la municipalidad ha programado.</t>
    </r>
    <r>
      <rPr>
        <sz val="14"/>
        <rFont val="Calibri"/>
        <family val="2"/>
        <scheme val="minor"/>
      </rPr>
      <t xml:space="preserve">  (En el caso de los proyectos que no forman capital fijo, deberán agregarse con base en las normas establecidas por el SNIP)  </t>
    </r>
    <r>
      <rPr>
        <sz val="14"/>
        <color rgb="FF0000FF"/>
        <rFont val="Calibri"/>
        <family val="2"/>
        <scheme val="minor"/>
      </rPr>
      <t xml:space="preserve">                                                                                    1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10.4 Agregar el código asignado para el efecto, de acuerdo al registro municipal.
10.5 Unidad de Medida coherente con la descripción de la intervención</t>
    </r>
  </si>
  <si>
    <r>
      <rPr>
        <b/>
        <sz val="14"/>
        <color theme="1"/>
        <rFont val="Calibri"/>
        <family val="2"/>
        <scheme val="minor"/>
      </rPr>
      <t>Meta de las intervenciones, para el año 2023:</t>
    </r>
    <r>
      <rPr>
        <sz val="14"/>
        <color theme="1"/>
        <rFont val="Calibri"/>
        <family val="2"/>
        <scheme val="minor"/>
      </rPr>
      <t xml:space="preserve">
11.1. Meta física de las intervenciones, es decir, cuantas actividades o cuanto avanzará el proyecto programado
11.2. Monto estimado que corresponde a las actividades y/o proyectos que se programen para el 2023
11.3., 11.4. y 11.5. Es la programación de las actividades o proyectos que se realizarán en cada cuatrimestre, es importante agregar la meta física y el monto programado para realizar dichas actividades o proyectos.
</t>
    </r>
  </si>
  <si>
    <t>Fila destinada a la programación de las actividades de funcionamiento de manera anual</t>
  </si>
  <si>
    <t>El reporte que generea SIPLAN GL 2023-2027, debe adjuntarse firmado y sellado.</t>
  </si>
  <si>
    <t>Plan Operativo Anual (POA)</t>
  </si>
  <si>
    <t>11) Meta de la intervención 2023</t>
  </si>
  <si>
    <t>1) Eje k'atún</t>
  </si>
  <si>
    <t>4) Resultados Estratégicos de Desarrollo (RED)</t>
  </si>
  <si>
    <t xml:space="preserve">6) Resultado Municipal </t>
  </si>
  <si>
    <t>PGG 2020-2024</t>
  </si>
  <si>
    <t xml:space="preserve">9) PRODUCTO </t>
  </si>
  <si>
    <t>10) Intervenciones (proyectos, actividades)</t>
  </si>
  <si>
    <t>10.5  Unidad de medida</t>
  </si>
  <si>
    <t xml:space="preserve">11.1 Meta física </t>
  </si>
  <si>
    <t>11.2 Meta financiera
(monto estimado Q.)</t>
  </si>
  <si>
    <t>11.3 Programación Primer cuatrimestre</t>
  </si>
  <si>
    <t>11.4 Programación Segundo cuatrimestre</t>
  </si>
  <si>
    <t>11.5 Programación Tercer cuatrimestre</t>
  </si>
  <si>
    <t>6.1 Resultado PDM_OT al 2032</t>
  </si>
  <si>
    <t>6.2 Programa PDM 
(en caso no tenga PDM - OT aprobado)</t>
  </si>
  <si>
    <t>6.3 Meta del Resultado del 2023 - 2027</t>
  </si>
  <si>
    <t>7) PILAR PGG</t>
  </si>
  <si>
    <t>8) META PGG (competencia delegada)</t>
  </si>
  <si>
    <t xml:space="preserve">9) OBJETIVO SECTORIAL </t>
  </si>
  <si>
    <t>9.1 Producto Competencia Propia</t>
  </si>
  <si>
    <t>9.2 Producto Competencia delegada</t>
  </si>
  <si>
    <t>9.3 Unidad de Medida</t>
  </si>
  <si>
    <t>9.4) Meta física del producto para período 2023</t>
  </si>
  <si>
    <t>9.5) Meta financiera del Producto para período 2023.</t>
  </si>
  <si>
    <t>10.1 No. orden</t>
  </si>
  <si>
    <t>10.2 Nombre del Proyecto / Actividad</t>
  </si>
  <si>
    <t>10.3 SNIP</t>
  </si>
  <si>
    <t>10.4 SMIP</t>
  </si>
  <si>
    <t xml:space="preserve">12    Gastos de funcionamiento sin vinculación a resultados. </t>
  </si>
  <si>
    <t xml:space="preserve">no aplica </t>
  </si>
  <si>
    <t>no aplica</t>
  </si>
  <si>
    <t xml:space="preserve">Total meta financiera anual de los Productos </t>
  </si>
  <si>
    <t>Total meta financiera anual de las Intervenciones</t>
  </si>
  <si>
    <t>BIENESTAR PARA LA GENTE</t>
  </si>
  <si>
    <t>Sin Resultado</t>
  </si>
  <si>
    <t>Cobertura de educacion primaria</t>
  </si>
  <si>
    <t>Municipalidad de _______SAN JOSE DEL GOLFO______________________Departamento__________GUATEMALA____________________________</t>
  </si>
  <si>
    <t>ESTADO GARANTE DE LOS DERECHOS HUMANOS Y CONDUCTOR DEL DESARROLLO</t>
  </si>
  <si>
    <t>Fomento al deporte no federado y a la recreación</t>
  </si>
  <si>
    <t>RECURSOS NATURALES PARA HOY Y PARA EL FUTURO</t>
  </si>
  <si>
    <t>Incremento al acceso a saneamiento basico</t>
  </si>
  <si>
    <t xml:space="preserve"> APOYO A LA EDUCACION PRIMARIA EN EL AREA URBANA Y RURAL DEL MUNICIPIO SAN JOSE DEL GOLFO, GUATEMALA</t>
  </si>
  <si>
    <t>DIA</t>
  </si>
  <si>
    <t>Municipalidad de :_____SAN JOSE DEL GOLFO___________________________________Departamento:_______GUATEMALA_______________</t>
  </si>
  <si>
    <t xml:space="preserve">Estudiantes del ciclo basico  atendidos en el sistema escolar </t>
  </si>
  <si>
    <t xml:space="preserve">Estudiantes del ciclo basico diversificado  en el sistema escolar </t>
  </si>
  <si>
    <t>dia</t>
  </si>
  <si>
    <t>si</t>
  </si>
  <si>
    <t>Metro cuadrado</t>
  </si>
  <si>
    <t>metro</t>
  </si>
  <si>
    <t>CODEDE</t>
  </si>
  <si>
    <t>4.2.2.3 Desarrollar y estimular la formación y las capacidades productivas de las familias en estado de pobreza y pobreza extrema asentadas en el área rural y áreas marginales de las zonas urbanas, por medio de programas de desarrollo productivo integrales para genera oportunidades de empleo</t>
  </si>
  <si>
    <t>METRO CUADRADO</t>
  </si>
  <si>
    <t>METRO</t>
  </si>
  <si>
    <t>AMPLIACIÓN INSTALACIONES DEPORTIVAS Y RECREATIVAS Y CIRCULACIÓN (CAMPO DE FUTBOL) DE LA ALDEA LOMA TENDIDA, SAN JOSÉ DEL GOLFO</t>
  </si>
  <si>
    <t>M2</t>
  </si>
  <si>
    <t>m</t>
  </si>
  <si>
    <t>CONSTRUCCIÓN POZO(S) Y EQUIPAMIENTO, ZONA 1, CABECERA MUNICIPAL, SAN JOSÉ DEL GOLFO, GUATEMALA</t>
  </si>
  <si>
    <t>CONSTRUCCIÓN POZO(S) Y EQUIPAMIENTO, FINCA ESTANZUELA, SAN JOSÉ DEL GOLFO, GUATEMALA</t>
  </si>
  <si>
    <t>AMPLIACION SISTEMA DE AGUA POTABLE , 2A. AVENIDA ZONA 7, CABECERA MUNICIPAL, SAN JOSE DEL GOLFO, GUATEMALA</t>
  </si>
  <si>
    <t>AMPLIACION SISTEMA DE ALCANTARILLADO SANITARIO , 1A. CALLE ZONA 1, CABECERA MUNICIPAL SAN JOSE DEL GOLFO, GUATEMALA</t>
  </si>
  <si>
    <t>AMPLIACION SISTEMA DE ALCANTARILLADO SANITARIO , 1A. CALLE ZONA 3, CABECERA MUNICIPAL, SAN JOSE DEL GOLFO, GUATEMALA</t>
  </si>
  <si>
    <t>MEJORAMIENTO CALLE , ALDEA PONTEZUELAS, SAN JOSE DEL
GOLFO, GUATEMALA</t>
  </si>
  <si>
    <t>MEJORAMIENTO CALLE , SECTOR LA QUEBRADA, ALDEA LA
CHOLEÑA, SAN JOSE DEL GOLFO, GUATEMALA</t>
  </si>
  <si>
    <t>CONSTRUCCION PUENTE VEHICULAR, ALDEA EL COPANTE, SAN JOSE DEL GOLFO, GUATEMALA</t>
  </si>
  <si>
    <t>CONSTRUCCION MURO DE CONTENCION , ALDEA EL CAULOTE, SAN
JOSE DEL GOLFO, GUATEMALA</t>
  </si>
  <si>
    <t>MEJORAMIENTO CALLE INGRESO A ALDEA ENCUENTRO DE
NAVAJAS, SAN JOSE DEL GOLFO, GUATEMALA</t>
  </si>
  <si>
    <t>AMPLIACION ESCUELA PRIMARIA , ALDEA QUEBRADA DE AGUA, SAN JOSE DEL GOLFO,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</si>
</sst>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Q&quot;#,##0;\-&quot;Q&quot;#,##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&quot;Q&quot;#,##0_);\(&quot;Q&quot;#,##0\)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  <numFmt numFmtId="168" formatCode="&quot;Q&quot;#,##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rgb="FF000000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7" fillId="0" borderId="13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3" fillId="0" borderId="0"/>
    <xf numFmtId="0" fontId="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4" fillId="0" borderId="0" xfId="0" applyFont="1"/>
    <xf numFmtId="0" fontId="15" fillId="2" borderId="0" xfId="0" applyFont="1" applyFill="1"/>
    <xf numFmtId="0" fontId="17" fillId="0" borderId="0" xfId="2" applyFont="1" applyBorder="1" applyAlignment="1" applyProtection="1">
      <alignment vertical="center" wrapText="1"/>
    </xf>
    <xf numFmtId="0" fontId="9" fillId="0" borderId="0" xfId="0" applyFont="1"/>
    <xf numFmtId="0" fontId="18" fillId="0" borderId="0" xfId="2" applyFont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2" borderId="0" xfId="2" applyFont="1" applyFill="1" applyBorder="1" applyAlignment="1" applyProtection="1">
      <alignment horizontal="left" vertical="center" wrapText="1"/>
    </xf>
    <xf numFmtId="0" fontId="17" fillId="2" borderId="0" xfId="2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4" fillId="2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left"/>
    </xf>
    <xf numFmtId="0" fontId="26" fillId="2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3" fontId="11" fillId="3" borderId="8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0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0" fontId="12" fillId="2" borderId="0" xfId="0" applyFont="1" applyFill="1" applyAlignment="1">
      <alignment horizontal="center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165" fontId="0" fillId="0" borderId="26" xfId="0" applyNumberFormat="1" applyBorder="1" applyAlignment="1">
      <alignment vertical="center"/>
    </xf>
    <xf numFmtId="3" fontId="11" fillId="0" borderId="0" xfId="0" applyNumberFormat="1" applyFont="1" applyAlignment="1">
      <alignment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center" vertical="center" wrapText="1"/>
    </xf>
    <xf numFmtId="167" fontId="35" fillId="3" borderId="19" xfId="6" applyNumberFormat="1" applyFont="1" applyFill="1" applyBorder="1" applyAlignment="1">
      <alignment horizontal="center" vertical="center" wrapText="1"/>
    </xf>
    <xf numFmtId="0" fontId="35" fillId="3" borderId="19" xfId="6" applyFont="1" applyFill="1" applyBorder="1" applyAlignment="1">
      <alignment horizontal="center" vertical="center" wrapText="1"/>
    </xf>
    <xf numFmtId="0" fontId="35" fillId="3" borderId="19" xfId="0" applyFont="1" applyFill="1" applyBorder="1" applyAlignment="1">
      <alignment horizontal="left" vertical="center" wrapText="1"/>
    </xf>
    <xf numFmtId="0" fontId="35" fillId="3" borderId="19" xfId="0" applyFont="1" applyFill="1" applyBorder="1" applyAlignment="1">
      <alignment horizontal="center" vertical="center" wrapText="1" readingOrder="1"/>
    </xf>
    <xf numFmtId="168" fontId="35" fillId="3" borderId="19" xfId="0" applyNumberFormat="1" applyFont="1" applyFill="1" applyBorder="1" applyAlignment="1">
      <alignment horizontal="center" vertical="center" wrapText="1" readingOrder="1"/>
    </xf>
    <xf numFmtId="1" fontId="35" fillId="3" borderId="19" xfId="0" applyNumberFormat="1" applyFont="1" applyFill="1" applyBorder="1" applyAlignment="1">
      <alignment horizontal="center" vertical="center" wrapText="1" readingOrder="1"/>
    </xf>
    <xf numFmtId="2" fontId="35" fillId="3" borderId="37" xfId="0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5" fillId="3" borderId="38" xfId="0" applyFont="1" applyFill="1" applyBorder="1" applyAlignment="1">
      <alignment horizontal="left" vertical="center" wrapText="1"/>
    </xf>
    <xf numFmtId="168" fontId="35" fillId="3" borderId="20" xfId="0" applyNumberFormat="1" applyFont="1" applyFill="1" applyBorder="1" applyAlignment="1">
      <alignment horizontal="center" vertical="center" wrapText="1" readingOrder="1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7" fontId="36" fillId="9" borderId="31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2" fillId="2" borderId="0" xfId="0" applyFont="1" applyFill="1" applyAlignment="1">
      <alignment vertical="top" wrapText="1"/>
    </xf>
    <xf numFmtId="0" fontId="25" fillId="2" borderId="0" xfId="0" applyFont="1" applyFill="1" applyAlignment="1">
      <alignment vertical="top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 readingOrder="1"/>
    </xf>
    <xf numFmtId="0" fontId="22" fillId="4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5" fillId="3" borderId="3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35" fillId="3" borderId="1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vertical="top" wrapText="1"/>
    </xf>
    <xf numFmtId="0" fontId="25" fillId="2" borderId="48" xfId="0" applyFont="1" applyFill="1" applyBorder="1" applyAlignment="1">
      <alignment vertical="top" wrapText="1"/>
    </xf>
    <xf numFmtId="0" fontId="0" fillId="2" borderId="14" xfId="0" applyFill="1" applyBorder="1" applyAlignment="1">
      <alignment horizontal="left" vertical="top" wrapText="1"/>
    </xf>
    <xf numFmtId="0" fontId="25" fillId="2" borderId="12" xfId="0" applyFont="1" applyFill="1" applyBorder="1" applyAlignment="1">
      <alignment vertical="top" wrapText="1"/>
    </xf>
    <xf numFmtId="0" fontId="25" fillId="2" borderId="10" xfId="0" applyFont="1" applyFill="1" applyBorder="1" applyAlignment="1">
      <alignment vertical="top" wrapText="1"/>
    </xf>
    <xf numFmtId="0" fontId="25" fillId="2" borderId="7" xfId="0" applyFont="1" applyFill="1" applyBorder="1" applyAlignment="1">
      <alignment vertical="top" wrapText="1"/>
    </xf>
    <xf numFmtId="0" fontId="12" fillId="2" borderId="14" xfId="0" applyFont="1" applyFill="1" applyBorder="1" applyAlignment="1">
      <alignment vertical="top" wrapText="1"/>
    </xf>
    <xf numFmtId="0" fontId="12" fillId="2" borderId="48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vertical="top" wrapText="1"/>
    </xf>
    <xf numFmtId="0" fontId="24" fillId="2" borderId="6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26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vertical="top" wrapText="1"/>
    </xf>
    <xf numFmtId="0" fontId="34" fillId="2" borderId="3" xfId="0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1" xfId="0" applyBorder="1"/>
    <xf numFmtId="0" fontId="12" fillId="2" borderId="1" xfId="0" applyFont="1" applyFill="1" applyBorder="1" applyAlignment="1">
      <alignment horizontal="left" vertical="top" wrapText="1"/>
    </xf>
    <xf numFmtId="0" fontId="0" fillId="0" borderId="4" xfId="0" applyBorder="1"/>
    <xf numFmtId="0" fontId="0" fillId="0" borderId="0" xfId="0" applyAlignment="1">
      <alignment horizontal="right" vertical="center"/>
    </xf>
    <xf numFmtId="165" fontId="0" fillId="0" borderId="0" xfId="0" applyNumberFormat="1"/>
    <xf numFmtId="0" fontId="12" fillId="2" borderId="7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left" vertical="top" wrapText="1"/>
    </xf>
    <xf numFmtId="0" fontId="38" fillId="2" borderId="1" xfId="0" applyFont="1" applyFill="1" applyBorder="1" applyAlignment="1">
      <alignment horizontal="center" vertical="top" wrapText="1"/>
    </xf>
    <xf numFmtId="0" fontId="30" fillId="0" borderId="0" xfId="0" applyFont="1"/>
    <xf numFmtId="0" fontId="14" fillId="0" borderId="0" xfId="0" applyFont="1" applyAlignment="1">
      <alignment horizontal="center" vertical="center" wrapText="1" readingOrder="1"/>
    </xf>
    <xf numFmtId="0" fontId="21" fillId="8" borderId="43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7" borderId="45" xfId="0" applyFont="1" applyFill="1" applyBorder="1" applyAlignment="1">
      <alignment horizontal="center" vertical="center" wrapText="1" readingOrder="1"/>
    </xf>
    <xf numFmtId="0" fontId="14" fillId="7" borderId="43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49" xfId="0" applyFont="1" applyFill="1" applyBorder="1" applyAlignment="1">
      <alignment horizontal="center" vertical="center" wrapText="1" readingOrder="1"/>
    </xf>
    <xf numFmtId="0" fontId="21" fillId="2" borderId="8" xfId="0" applyFont="1" applyFill="1" applyBorder="1" applyAlignment="1">
      <alignment horizontal="left" vertical="top" wrapText="1"/>
    </xf>
    <xf numFmtId="0" fontId="38" fillId="2" borderId="8" xfId="0" applyFont="1" applyFill="1" applyBorder="1" applyAlignment="1">
      <alignment horizontal="left" vertical="top" wrapText="1"/>
    </xf>
    <xf numFmtId="0" fontId="38" fillId="2" borderId="8" xfId="0" applyFont="1" applyFill="1" applyBorder="1" applyAlignment="1">
      <alignment horizontal="center" vertical="top" wrapText="1"/>
    </xf>
    <xf numFmtId="0" fontId="38" fillId="2" borderId="7" xfId="0" applyFont="1" applyFill="1" applyBorder="1" applyAlignment="1">
      <alignment horizontal="center" vertical="top" wrapText="1"/>
    </xf>
    <xf numFmtId="0" fontId="38" fillId="2" borderId="7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center" wrapText="1" readingOrder="1"/>
    </xf>
    <xf numFmtId="0" fontId="0" fillId="0" borderId="0" xfId="2" applyFont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44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 readingOrder="1"/>
    </xf>
    <xf numFmtId="0" fontId="14" fillId="5" borderId="43" xfId="0" applyFont="1" applyFill="1" applyBorder="1" applyAlignment="1">
      <alignment wrapText="1"/>
    </xf>
    <xf numFmtId="0" fontId="38" fillId="0" borderId="2" xfId="0" applyFont="1" applyBorder="1" applyAlignment="1">
      <alignment horizontal="center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 readingOrder="1"/>
    </xf>
    <xf numFmtId="0" fontId="38" fillId="0" borderId="1" xfId="0" applyFont="1" applyBorder="1" applyAlignment="1">
      <alignment horizontal="center" vertical="center" wrapText="1"/>
    </xf>
    <xf numFmtId="1" fontId="38" fillId="0" borderId="1" xfId="5" applyNumberFormat="1" applyFont="1" applyFill="1" applyBorder="1" applyAlignment="1">
      <alignment horizontal="center" vertical="center" wrapText="1" readingOrder="1"/>
    </xf>
    <xf numFmtId="167" fontId="38" fillId="0" borderId="1" xfId="0" applyNumberFormat="1" applyFont="1" applyBorder="1" applyAlignment="1">
      <alignment horizontal="center" vertical="center" wrapText="1" readingOrder="1"/>
    </xf>
    <xf numFmtId="2" fontId="30" fillId="0" borderId="1" xfId="5" applyNumberFormat="1" applyFont="1" applyFill="1" applyBorder="1" applyAlignment="1">
      <alignment horizontal="center" vertical="center"/>
    </xf>
    <xf numFmtId="1" fontId="30" fillId="0" borderId="1" xfId="5" applyNumberFormat="1" applyFont="1" applyFill="1" applyBorder="1" applyAlignment="1">
      <alignment horizontal="center" vertical="center"/>
    </xf>
    <xf numFmtId="167" fontId="38" fillId="0" borderId="17" xfId="0" applyNumberFormat="1" applyFont="1" applyBorder="1" applyAlignment="1">
      <alignment horizontal="center" vertical="center" wrapText="1" readingOrder="1"/>
    </xf>
    <xf numFmtId="0" fontId="38" fillId="2" borderId="1" xfId="0" applyFont="1" applyFill="1" applyBorder="1" applyAlignment="1">
      <alignment horizontal="left" wrapText="1"/>
    </xf>
    <xf numFmtId="0" fontId="30" fillId="2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167" fontId="36" fillId="10" borderId="45" xfId="0" applyNumberFormat="1" applyFont="1" applyFill="1" applyBorder="1" applyAlignment="1">
      <alignment horizontal="center" vertical="center" wrapText="1"/>
    </xf>
    <xf numFmtId="167" fontId="36" fillId="10" borderId="42" xfId="0" applyNumberFormat="1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2" borderId="46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21" fillId="3" borderId="19" xfId="0" applyFont="1" applyFill="1" applyBorder="1" applyAlignment="1">
      <alignment wrapText="1"/>
    </xf>
    <xf numFmtId="0" fontId="21" fillId="3" borderId="19" xfId="0" applyFont="1" applyFill="1" applyBorder="1" applyAlignment="1">
      <alignment horizontal="center" vertical="center" wrapText="1"/>
    </xf>
    <xf numFmtId="167" fontId="21" fillId="3" borderId="19" xfId="0" applyNumberFormat="1" applyFont="1" applyFill="1" applyBorder="1" applyAlignment="1">
      <alignment horizontal="center" vertical="center" wrapText="1"/>
    </xf>
    <xf numFmtId="167" fontId="38" fillId="3" borderId="19" xfId="0" applyNumberFormat="1" applyFont="1" applyFill="1" applyBorder="1"/>
    <xf numFmtId="167" fontId="38" fillId="3" borderId="19" xfId="0" applyNumberFormat="1" applyFont="1" applyFill="1" applyBorder="1" applyAlignment="1">
      <alignment vertical="center" wrapText="1" readingOrder="1"/>
    </xf>
    <xf numFmtId="167" fontId="38" fillId="3" borderId="19" xfId="0" applyNumberFormat="1" applyFont="1" applyFill="1" applyBorder="1" applyAlignment="1">
      <alignment horizontal="center" vertical="center" wrapText="1" readingOrder="1"/>
    </xf>
    <xf numFmtId="0" fontId="38" fillId="3" borderId="19" xfId="0" applyFont="1" applyFill="1" applyBorder="1" applyAlignment="1">
      <alignment horizontal="center" vertical="center" wrapText="1" readingOrder="1"/>
    </xf>
    <xf numFmtId="0" fontId="21" fillId="3" borderId="19" xfId="0" applyFont="1" applyFill="1" applyBorder="1" applyAlignment="1">
      <alignment horizontal="center" vertical="center" wrapText="1" readingOrder="1"/>
    </xf>
    <xf numFmtId="167" fontId="21" fillId="3" borderId="19" xfId="0" applyNumberFormat="1" applyFont="1" applyFill="1" applyBorder="1" applyAlignment="1">
      <alignment horizontal="center" vertical="center" wrapText="1" readingOrder="1"/>
    </xf>
    <xf numFmtId="0" fontId="38" fillId="3" borderId="19" xfId="0" applyFont="1" applyFill="1" applyBorder="1" applyAlignment="1">
      <alignment horizontal="center" vertical="center"/>
    </xf>
    <xf numFmtId="165" fontId="38" fillId="3" borderId="19" xfId="0" applyNumberFormat="1" applyFont="1" applyFill="1" applyBorder="1" applyAlignment="1">
      <alignment horizontal="center" vertical="center"/>
    </xf>
    <xf numFmtId="165" fontId="38" fillId="3" borderId="19" xfId="0" applyNumberFormat="1" applyFont="1" applyFill="1" applyBorder="1" applyAlignment="1">
      <alignment vertical="center"/>
    </xf>
    <xf numFmtId="165" fontId="38" fillId="3" borderId="20" xfId="0" applyNumberFormat="1" applyFont="1" applyFill="1" applyBorder="1" applyAlignment="1">
      <alignment horizontal="right" vertical="center"/>
    </xf>
    <xf numFmtId="0" fontId="30" fillId="2" borderId="0" xfId="0" applyFont="1" applyFill="1"/>
    <xf numFmtId="0" fontId="14" fillId="2" borderId="0" xfId="0" applyFont="1" applyFill="1"/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52" xfId="0" applyFill="1" applyBorder="1" applyAlignment="1">
      <alignment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 wrapText="1"/>
    </xf>
    <xf numFmtId="3" fontId="32" fillId="2" borderId="15" xfId="0" applyNumberFormat="1" applyFont="1" applyFill="1" applyBorder="1" applyAlignment="1">
      <alignment horizontal="center" vertical="center" wrapText="1"/>
    </xf>
    <xf numFmtId="3" fontId="43" fillId="2" borderId="54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3" fontId="43" fillId="2" borderId="17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vertical="center" wrapText="1"/>
    </xf>
    <xf numFmtId="3" fontId="32" fillId="2" borderId="18" xfId="0" applyNumberFormat="1" applyFont="1" applyFill="1" applyBorder="1" applyAlignment="1">
      <alignment horizontal="center" vertical="center" wrapText="1"/>
    </xf>
    <xf numFmtId="3" fontId="43" fillId="2" borderId="56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" fontId="38" fillId="2" borderId="1" xfId="5" applyNumberFormat="1" applyFont="1" applyFill="1" applyBorder="1" applyAlignment="1">
      <alignment horizontal="center" vertical="center" wrapText="1" readingOrder="1"/>
    </xf>
    <xf numFmtId="167" fontId="38" fillId="2" borderId="1" xfId="0" applyNumberFormat="1" applyFont="1" applyFill="1" applyBorder="1" applyAlignment="1">
      <alignment horizontal="center" vertical="center" wrapText="1" readingOrder="1"/>
    </xf>
    <xf numFmtId="2" fontId="30" fillId="2" borderId="1" xfId="5" applyNumberFormat="1" applyFont="1" applyFill="1" applyBorder="1" applyAlignment="1">
      <alignment horizontal="center" vertical="center"/>
    </xf>
    <xf numFmtId="167" fontId="38" fillId="2" borderId="17" xfId="0" applyNumberFormat="1" applyFont="1" applyFill="1" applyBorder="1" applyAlignment="1">
      <alignment horizontal="center" vertical="center" wrapText="1" readingOrder="1"/>
    </xf>
    <xf numFmtId="0" fontId="38" fillId="2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4" fontId="45" fillId="2" borderId="2" xfId="4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2" fontId="45" fillId="2" borderId="2" xfId="40" applyNumberFormat="1" applyFont="1" applyFill="1" applyBorder="1" applyAlignment="1">
      <alignment horizontal="center" vertical="center"/>
    </xf>
    <xf numFmtId="167" fontId="38" fillId="2" borderId="2" xfId="0" applyNumberFormat="1" applyFont="1" applyFill="1" applyBorder="1" applyAlignment="1">
      <alignment vertical="center" wrapText="1"/>
    </xf>
    <xf numFmtId="167" fontId="38" fillId="2" borderId="15" xfId="0" applyNumberFormat="1" applyFont="1" applyFill="1" applyBorder="1" applyAlignment="1">
      <alignment vertical="center" wrapText="1"/>
    </xf>
    <xf numFmtId="44" fontId="45" fillId="0" borderId="1" xfId="40" applyFont="1" applyFill="1" applyBorder="1" applyAlignment="1">
      <alignment horizontal="center" vertical="center"/>
    </xf>
    <xf numFmtId="2" fontId="45" fillId="0" borderId="1" xfId="40" applyNumberFormat="1" applyFont="1" applyFill="1" applyBorder="1" applyAlignment="1">
      <alignment horizontal="center" vertical="center"/>
    </xf>
    <xf numFmtId="44" fontId="32" fillId="0" borderId="1" xfId="4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readingOrder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0" xfId="0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7" fontId="38" fillId="2" borderId="1" xfId="5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32" fillId="2" borderId="1" xfId="0" applyNumberFormat="1" applyFont="1" applyFill="1" applyBorder="1" applyAlignment="1">
      <alignment horizontal="center" vertical="center" wrapText="1"/>
    </xf>
    <xf numFmtId="3" fontId="32" fillId="2" borderId="18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2" applyFont="1" applyBorder="1" applyAlignment="1" applyProtection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1" fillId="3" borderId="5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readingOrder="1"/>
    </xf>
    <xf numFmtId="0" fontId="21" fillId="5" borderId="1" xfId="6" applyFont="1" applyFill="1" applyBorder="1" applyAlignment="1">
      <alignment horizontal="center" vertical="center" wrapText="1"/>
    </xf>
    <xf numFmtId="0" fontId="20" fillId="5" borderId="1" xfId="6" applyFont="1" applyFill="1" applyBorder="1" applyAlignment="1">
      <alignment horizontal="center" vertical="center" wrapText="1"/>
    </xf>
    <xf numFmtId="0" fontId="21" fillId="4" borderId="6" xfId="6" applyFont="1" applyFill="1" applyBorder="1" applyAlignment="1">
      <alignment horizontal="center" vertical="center" wrapText="1"/>
    </xf>
    <xf numFmtId="0" fontId="21" fillId="4" borderId="7" xfId="6" applyFont="1" applyFill="1" applyBorder="1" applyAlignment="1">
      <alignment horizontal="center" vertical="center" wrapText="1"/>
    </xf>
    <xf numFmtId="0" fontId="21" fillId="4" borderId="11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21" fillId="4" borderId="0" xfId="6" applyFont="1" applyFill="1" applyBorder="1" applyAlignment="1">
      <alignment horizontal="center" vertical="center" wrapText="1"/>
    </xf>
    <xf numFmtId="0" fontId="21" fillId="4" borderId="48" xfId="6" applyFont="1" applyFill="1" applyBorder="1" applyAlignment="1">
      <alignment horizontal="center" vertical="center" wrapText="1"/>
    </xf>
    <xf numFmtId="0" fontId="21" fillId="4" borderId="9" xfId="6" applyFont="1" applyFill="1" applyBorder="1" applyAlignment="1">
      <alignment horizontal="center" vertical="center" wrapText="1"/>
    </xf>
    <xf numFmtId="0" fontId="21" fillId="4" borderId="10" xfId="6" applyFont="1" applyFill="1" applyBorder="1" applyAlignment="1">
      <alignment horizontal="center" vertical="center" wrapText="1"/>
    </xf>
    <xf numFmtId="0" fontId="21" fillId="4" borderId="12" xfId="6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6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0" fillId="8" borderId="5" xfId="6" applyFont="1" applyFill="1" applyBorder="1" applyAlignment="1">
      <alignment horizontal="center" vertical="center"/>
    </xf>
    <xf numFmtId="0" fontId="20" fillId="8" borderId="8" xfId="6" applyFont="1" applyFill="1" applyBorder="1" applyAlignment="1">
      <alignment horizontal="center" vertical="center"/>
    </xf>
    <xf numFmtId="0" fontId="20" fillId="8" borderId="3" xfId="6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left" vertical="top" wrapText="1"/>
    </xf>
    <xf numFmtId="0" fontId="34" fillId="2" borderId="8" xfId="0" applyFont="1" applyFill="1" applyBorder="1" applyAlignment="1">
      <alignment horizontal="left" vertical="top" wrapText="1"/>
    </xf>
    <xf numFmtId="0" fontId="34" fillId="2" borderId="3" xfId="0" applyFont="1" applyFill="1" applyBorder="1" applyAlignment="1">
      <alignment horizontal="left" vertical="top" wrapText="1"/>
    </xf>
    <xf numFmtId="0" fontId="29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25" fillId="2" borderId="6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4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48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0" fillId="2" borderId="14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0" fontId="19" fillId="8" borderId="46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23" fillId="6" borderId="0" xfId="2" applyFont="1" applyFill="1" applyBorder="1" applyAlignment="1" applyProtection="1">
      <alignment horizontal="left" vertical="center" wrapText="1"/>
    </xf>
    <xf numFmtId="3" fontId="32" fillId="2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35" fillId="3" borderId="36" xfId="0" applyFont="1" applyFill="1" applyBorder="1" applyAlignment="1">
      <alignment horizontal="center" vertical="center" wrapText="1"/>
    </xf>
    <xf numFmtId="167" fontId="36" fillId="9" borderId="39" xfId="0" applyNumberFormat="1" applyFont="1" applyFill="1" applyBorder="1" applyAlignment="1">
      <alignment horizontal="center" vertical="center" wrapText="1"/>
    </xf>
    <xf numFmtId="167" fontId="36" fillId="9" borderId="40" xfId="0" applyNumberFormat="1" applyFont="1" applyFill="1" applyBorder="1" applyAlignment="1">
      <alignment horizontal="center" vertical="center" wrapText="1"/>
    </xf>
    <xf numFmtId="167" fontId="36" fillId="9" borderId="47" xfId="0" applyNumberFormat="1" applyFont="1" applyFill="1" applyBorder="1" applyAlignment="1">
      <alignment horizontal="center" vertical="center" wrapText="1"/>
    </xf>
    <xf numFmtId="167" fontId="36" fillId="9" borderId="33" xfId="0" applyNumberFormat="1" applyFont="1" applyFill="1" applyBorder="1" applyAlignment="1">
      <alignment horizontal="center" vertical="center" wrapText="1"/>
    </xf>
    <xf numFmtId="167" fontId="36" fillId="9" borderId="34" xfId="0" applyNumberFormat="1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left" vertical="center"/>
    </xf>
    <xf numFmtId="0" fontId="40" fillId="6" borderId="8" xfId="0" applyFont="1" applyFill="1" applyBorder="1" applyAlignment="1">
      <alignment horizontal="left" vertical="center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36" fillId="10" borderId="44" xfId="0" applyFont="1" applyFill="1" applyBorder="1" applyAlignment="1">
      <alignment horizontal="center" vertical="center" wrapText="1"/>
    </xf>
    <xf numFmtId="0" fontId="36" fillId="10" borderId="43" xfId="0" applyFont="1" applyFill="1" applyBorder="1" applyAlignment="1">
      <alignment horizontal="center" vertical="center" wrapText="1"/>
    </xf>
    <xf numFmtId="0" fontId="36" fillId="10" borderId="21" xfId="0" applyFont="1" applyFill="1" applyBorder="1" applyAlignment="1">
      <alignment horizontal="center" vertical="center" wrapText="1"/>
    </xf>
    <xf numFmtId="0" fontId="36" fillId="10" borderId="22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 readingOrder="1"/>
    </xf>
    <xf numFmtId="0" fontId="14" fillId="7" borderId="20" xfId="0" applyFont="1" applyFill="1" applyBorder="1" applyAlignment="1">
      <alignment horizontal="center" vertical="center" wrapText="1" readingOrder="1"/>
    </xf>
    <xf numFmtId="0" fontId="14" fillId="7" borderId="33" xfId="0" applyFont="1" applyFill="1" applyBorder="1" applyAlignment="1">
      <alignment horizontal="center" vertical="center" wrapText="1" readingOrder="1"/>
    </xf>
    <xf numFmtId="0" fontId="14" fillId="7" borderId="34" xfId="0" applyFont="1" applyFill="1" applyBorder="1" applyAlignment="1">
      <alignment horizontal="center" vertical="center" wrapText="1" readingOrder="1"/>
    </xf>
    <xf numFmtId="0" fontId="14" fillId="7" borderId="35" xfId="0" applyFont="1" applyFill="1" applyBorder="1" applyAlignment="1">
      <alignment horizontal="center" vertical="center" wrapText="1" readingOrder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7" borderId="41" xfId="0" applyFont="1" applyFill="1" applyBorder="1" applyAlignment="1">
      <alignment horizontal="center" vertical="center" wrapText="1" readingOrder="1"/>
    </xf>
    <xf numFmtId="0" fontId="14" fillId="7" borderId="45" xfId="0" applyFont="1" applyFill="1" applyBorder="1" applyAlignment="1">
      <alignment horizontal="center" vertical="center" wrapText="1" readingOrder="1"/>
    </xf>
    <xf numFmtId="0" fontId="14" fillId="8" borderId="35" xfId="0" applyFont="1" applyFill="1" applyBorder="1" applyAlignment="1">
      <alignment horizontal="center" vertical="center" wrapText="1"/>
    </xf>
    <xf numFmtId="0" fontId="14" fillId="2" borderId="5" xfId="6" applyFont="1" applyFill="1" applyBorder="1" applyAlignment="1">
      <alignment horizontal="left" vertical="center" wrapText="1"/>
    </xf>
    <xf numFmtId="0" fontId="14" fillId="2" borderId="8" xfId="6" applyFont="1" applyFill="1" applyBorder="1" applyAlignment="1">
      <alignment horizontal="left" vertical="center" wrapText="1"/>
    </xf>
    <xf numFmtId="0" fontId="14" fillId="2" borderId="7" xfId="6" applyFont="1" applyFill="1" applyBorder="1" applyAlignment="1">
      <alignment horizontal="left" vertical="center" wrapText="1"/>
    </xf>
    <xf numFmtId="0" fontId="14" fillId="2" borderId="11" xfId="6" applyFont="1" applyFill="1" applyBorder="1" applyAlignment="1">
      <alignment horizontal="left" vertical="center" wrapText="1"/>
    </xf>
    <xf numFmtId="0" fontId="14" fillId="7" borderId="50" xfId="0" applyFont="1" applyFill="1" applyBorder="1" applyAlignment="1">
      <alignment horizontal="center" vertical="center" wrapText="1" readingOrder="1"/>
    </xf>
    <xf numFmtId="0" fontId="14" fillId="7" borderId="51" xfId="0" applyFont="1" applyFill="1" applyBorder="1" applyAlignment="1">
      <alignment horizontal="center" vertical="center" wrapText="1" readingOrder="1"/>
    </xf>
    <xf numFmtId="0" fontId="14" fillId="7" borderId="29" xfId="0" applyFont="1" applyFill="1" applyBorder="1" applyAlignment="1">
      <alignment horizontal="center" vertical="center" wrapText="1" readingOrder="1"/>
    </xf>
    <xf numFmtId="0" fontId="14" fillId="7" borderId="27" xfId="0" applyFont="1" applyFill="1" applyBorder="1" applyAlignment="1">
      <alignment horizontal="center" vertical="center" wrapText="1" readingOrder="1"/>
    </xf>
    <xf numFmtId="0" fontId="14" fillId="8" borderId="41" xfId="0" applyFont="1" applyFill="1" applyBorder="1" applyAlignment="1">
      <alignment horizontal="center" vertical="center"/>
    </xf>
    <xf numFmtId="0" fontId="14" fillId="8" borderId="45" xfId="0" applyFont="1" applyFill="1" applyBorder="1" applyAlignment="1">
      <alignment horizontal="center" vertical="center"/>
    </xf>
    <xf numFmtId="0" fontId="14" fillId="8" borderId="50" xfId="0" applyFont="1" applyFill="1" applyBorder="1" applyAlignment="1">
      <alignment horizontal="center" vertical="center" wrapText="1"/>
    </xf>
    <xf numFmtId="0" fontId="14" fillId="8" borderId="51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2" borderId="5" xfId="0" applyFont="1" applyFill="1" applyBorder="1" applyAlignment="1">
      <alignment vertical="top" wrapText="1"/>
    </xf>
    <xf numFmtId="0" fontId="30" fillId="2" borderId="8" xfId="0" applyFont="1" applyFill="1" applyBorder="1" applyAlignment="1">
      <alignment vertical="top" wrapText="1"/>
    </xf>
    <xf numFmtId="0" fontId="30" fillId="2" borderId="3" xfId="0" applyFont="1" applyFill="1" applyBorder="1" applyAlignment="1">
      <alignment vertical="top" wrapText="1"/>
    </xf>
    <xf numFmtId="0" fontId="30" fillId="2" borderId="5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top" wrapText="1"/>
    </xf>
    <xf numFmtId="0" fontId="14" fillId="7" borderId="19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21" fillId="2" borderId="5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</cellXfs>
  <cellStyles count="41">
    <cellStyle name="Encabezado 1" xfId="6" builtinId="16"/>
    <cellStyle name="Encabezado 4" xfId="1" builtinId="19"/>
    <cellStyle name="Hipervínculo" xfId="2" builtinId="8"/>
    <cellStyle name="Millares 2" xfId="7" xr:uid="{00000000-0005-0000-0000-000002000000}"/>
    <cellStyle name="Millares 2 2" xfId="8" xr:uid="{00000000-0005-0000-0000-000003000000}"/>
    <cellStyle name="Millares 2 2 2" xfId="33" xr:uid="{2262C5F8-880E-4106-A599-75B0639368C3}"/>
    <cellStyle name="Millares 2 3" xfId="22" xr:uid="{00000000-0005-0000-0000-000004000000}"/>
    <cellStyle name="Millares 2 3 2" xfId="34" xr:uid="{7B4D9A27-7DC3-4392-A397-0F371CC30FC2}"/>
    <cellStyle name="Millares 2 4" xfId="32" xr:uid="{AB720A09-3F41-40FA-B0CD-1E71A5B481A0}"/>
    <cellStyle name="Millares 3" xfId="31" xr:uid="{00000000-0005-0000-0000-000005000000}"/>
    <cellStyle name="Millares 3 2" xfId="39" xr:uid="{0E2F5FF2-2E85-486B-B869-E1A166E925F4}"/>
    <cellStyle name="Moneda" xfId="40" builtinId="4"/>
    <cellStyle name="Moneda 2" xfId="29" xr:uid="{00000000-0005-0000-0000-000006000000}"/>
    <cellStyle name="Moneda 2 2" xfId="37" xr:uid="{4BEB6E34-AB55-4F95-9F67-FB96B0360B0B}"/>
    <cellStyle name="Moneda 3" xfId="30" xr:uid="{00000000-0005-0000-0000-000007000000}"/>
    <cellStyle name="Moneda 3 2" xfId="38" xr:uid="{F46242E0-DCDF-4776-95DE-9805662D703A}"/>
    <cellStyle name="Moneda 6" xfId="28" xr:uid="{00000000-0005-0000-0000-000008000000}"/>
    <cellStyle name="Moneda 6 2" xfId="36" xr:uid="{A26C7776-1F49-48EC-8C29-373CEF685CF5}"/>
    <cellStyle name="Normal" xfId="0" builtinId="0"/>
    <cellStyle name="Normal 2" xfId="3" xr:uid="{00000000-0005-0000-0000-00000A000000}"/>
    <cellStyle name="Normal 2 2" xfId="9" xr:uid="{00000000-0005-0000-0000-00000B000000}"/>
    <cellStyle name="Normal 2 2 2" xfId="21" xr:uid="{00000000-0005-0000-0000-00000C000000}"/>
    <cellStyle name="Normal 2 3" xfId="10" xr:uid="{00000000-0005-0000-0000-00000D000000}"/>
    <cellStyle name="Normal 2 4" xfId="11" xr:uid="{00000000-0005-0000-0000-00000E000000}"/>
    <cellStyle name="Normal 2 5" xfId="12" xr:uid="{00000000-0005-0000-0000-00000F000000}"/>
    <cellStyle name="Normal 2 6" xfId="13" xr:uid="{00000000-0005-0000-0000-000010000000}"/>
    <cellStyle name="Normal 2 7" xfId="14" xr:uid="{00000000-0005-0000-0000-000011000000}"/>
    <cellStyle name="Normal 25" xfId="15" xr:uid="{00000000-0005-0000-0000-000012000000}"/>
    <cellStyle name="Normal 3" xfId="27" xr:uid="{00000000-0005-0000-0000-000013000000}"/>
    <cellStyle name="Normal 4" xfId="4" xr:uid="{00000000-0005-0000-0000-000014000000}"/>
    <cellStyle name="Normal 4 2" xfId="16" xr:uid="{00000000-0005-0000-0000-000015000000}"/>
    <cellStyle name="Normal 5" xfId="17" xr:uid="{00000000-0005-0000-0000-000016000000}"/>
    <cellStyle name="Normal 5 2" xfId="26" xr:uid="{00000000-0005-0000-0000-000017000000}"/>
    <cellStyle name="Normal 5 2 3" xfId="25" xr:uid="{00000000-0005-0000-0000-000018000000}"/>
    <cellStyle name="Normal 6" xfId="18" xr:uid="{00000000-0005-0000-0000-000019000000}"/>
    <cellStyle name="Normal 6 2" xfId="24" xr:uid="{00000000-0005-0000-0000-00001A000000}"/>
    <cellStyle name="Normal 7" xfId="19" xr:uid="{00000000-0005-0000-0000-00001B000000}"/>
    <cellStyle name="Normal 8" xfId="23" xr:uid="{00000000-0005-0000-0000-00001C000000}"/>
    <cellStyle name="Normal 8 2" xfId="35" xr:uid="{BE940B4E-FCCD-4304-B256-86B567A2F4A8}"/>
    <cellStyle name="Porcentaje" xfId="5" builtinId="5"/>
    <cellStyle name="Porcentaje 2" xfId="20" xr:uid="{00000000-0005-0000-0000-00001E000000}"/>
  </cellStyles>
  <dxfs count="0"/>
  <tableStyles count="1" defaultTableStyle="TableStyleMedium9" defaultPivotStyle="PivotStyleLight16">
    <tableStyle name="Estilo de tabla 1" pivot="0" count="0" xr9:uid="{00000000-0011-0000-FFFF-FFFF00000000}"/>
  </tableStyles>
  <colors>
    <mruColors>
      <color rgb="FFECF68E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462643</xdr:colOff>
      <xdr:row>0</xdr:row>
      <xdr:rowOff>136070</xdr:rowOff>
    </xdr:from>
    <xdr:ext cx="887425" cy="460256"/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58743" y="136070"/>
          <a:ext cx="887425" cy="460256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95</xdr:row>
      <xdr:rowOff>0</xdr:rowOff>
    </xdr:from>
    <xdr:ext cx="0" cy="885787"/>
    <xdr:pic>
      <xdr:nvPicPr>
        <xdr:cNvPr id="3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37137975"/>
          <a:ext cx="0" cy="885787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95</xdr:row>
      <xdr:rowOff>0</xdr:rowOff>
    </xdr:from>
    <xdr:ext cx="0" cy="884970"/>
    <xdr:pic>
      <xdr:nvPicPr>
        <xdr:cNvPr id="4" name="3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37137975"/>
          <a:ext cx="0" cy="884970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57</xdr:row>
      <xdr:rowOff>69737</xdr:rowOff>
    </xdr:from>
    <xdr:ext cx="0" cy="933864"/>
    <xdr:pic>
      <xdr:nvPicPr>
        <xdr:cNvPr id="5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28320887"/>
          <a:ext cx="0" cy="933864"/>
        </a:xfrm>
        <a:prstGeom prst="rect">
          <a:avLst/>
        </a:prstGeom>
      </xdr:spPr>
    </xdr:pic>
    <xdr:clientData/>
  </xdr:oneCellAnchor>
  <xdr:oneCellAnchor>
    <xdr:from>
      <xdr:col>18</xdr:col>
      <xdr:colOff>707571</xdr:colOff>
      <xdr:row>57</xdr:row>
      <xdr:rowOff>69737</xdr:rowOff>
    </xdr:from>
    <xdr:ext cx="0" cy="952097"/>
    <xdr:pic>
      <xdr:nvPicPr>
        <xdr:cNvPr id="6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40246" y="28320887"/>
          <a:ext cx="0" cy="9520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15874</xdr:colOff>
      <xdr:row>0</xdr:row>
      <xdr:rowOff>87312</xdr:rowOff>
    </xdr:from>
    <xdr:ext cx="885838" cy="469739"/>
    <xdr:pic>
      <xdr:nvPicPr>
        <xdr:cNvPr id="2" name="1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9D910-FC30-43DC-AEEA-745B94706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9874" y="87312"/>
          <a:ext cx="885838" cy="46973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dpt_2016\PDM%20-%20OT\HERRAMIENTAS_PDM_OT_FE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9\pdm-ot\Users\DELLPC\Downloads\Consolidado_mesas\1.%20P3_HERRAMIENTAS_PDM-POT_mes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Mesa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_Vuln.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_Archivo"/>
      <sheetName val="1.1_Análisis_Actores"/>
      <sheetName val="1.2_Conformación_Comisión"/>
      <sheetName val="1.3_Indicadores"/>
      <sheetName val="1.4_Problemática_PDM "/>
      <sheetName val="3_Rev_PDM_Doc "/>
      <sheetName val="1_Rev_Doc"/>
      <sheetName val="5_Análisis_problem_potenc"/>
      <sheetName val="6_Análisis_Riesgo"/>
      <sheetName val="7_MDTA"/>
      <sheetName val="Visión"/>
      <sheetName val="Hoja2"/>
      <sheetName val="8_Planificación"/>
      <sheetName val="9_MDTF"/>
      <sheetName val="10_G_SyE"/>
      <sheetName val="1.5_Org_Territorio"/>
      <sheetName val="2.1_Amenazas_vulnerabilidades"/>
      <sheetName val="2.2_Uso_actual"/>
      <sheetName val="2.3_Problema_potencialidad"/>
      <sheetName val="2.4_MDTA_Escenario_Actual"/>
      <sheetName val="2.4B_Escenario_Tendencial"/>
      <sheetName val="2.4C_Proyección_Población"/>
      <sheetName val="2.4D_Escenario_Futuro"/>
      <sheetName val="3.1_Visión"/>
      <sheetName val="3.2_Organ_Terr_Futura"/>
      <sheetName val="3.3_Usos_Futuros"/>
      <sheetName val="3.4_Resultados_Produ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7">
          <cell r="EH37">
            <v>3.3445508100695909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121"/>
  <sheetViews>
    <sheetView tabSelected="1" zoomScale="50" zoomScaleNormal="50" workbookViewId="0">
      <selection activeCell="A40" sqref="A40:A43"/>
    </sheetView>
  </sheetViews>
  <sheetFormatPr baseColWidth="10" defaultColWidth="11.42578125" defaultRowHeight="15" x14ac:dyDescent="0.25"/>
  <cols>
    <col min="1" max="1" width="22.28515625" customWidth="1"/>
    <col min="2" max="2" width="28.42578125" customWidth="1"/>
    <col min="3" max="3" width="35.5703125" customWidth="1"/>
    <col min="4" max="4" width="32" customWidth="1"/>
    <col min="5" max="6" width="33.28515625" customWidth="1"/>
    <col min="7" max="7" width="41" customWidth="1"/>
    <col min="8" max="8" width="38.7109375" customWidth="1"/>
    <col min="9" max="9" width="31.140625" bestFit="1" customWidth="1"/>
    <col min="10" max="10" width="31.140625" customWidth="1"/>
    <col min="11" max="11" width="29.140625" customWidth="1"/>
    <col min="12" max="12" width="13.42578125" customWidth="1"/>
    <col min="13" max="13" width="29.140625" style="33" customWidth="1"/>
    <col min="14" max="14" width="12.85546875" customWidth="1"/>
    <col min="15" max="15" width="32.5703125" customWidth="1"/>
    <col min="16" max="16" width="16.140625" customWidth="1"/>
    <col min="17" max="17" width="17.7109375" customWidth="1"/>
    <col min="18" max="18" width="22.28515625" customWidth="1"/>
    <col min="19" max="19" width="23" style="33" customWidth="1"/>
    <col min="20" max="20" width="27.5703125" style="33" customWidth="1"/>
    <col min="21" max="21" width="25" style="67" customWidth="1"/>
    <col min="22" max="22" width="18.85546875" style="10" customWidth="1"/>
    <col min="23" max="23" width="20.140625" style="33" customWidth="1"/>
    <col min="24" max="24" width="17.7109375" style="9" customWidth="1"/>
    <col min="25" max="25" width="21" style="9" customWidth="1"/>
    <col min="26" max="26" width="18.140625" customWidth="1"/>
    <col min="27" max="27" width="18.28515625" customWidth="1"/>
    <col min="28" max="28" width="18" customWidth="1"/>
    <col min="29" max="29" width="17.28515625" customWidth="1"/>
    <col min="30" max="30" width="15.140625" bestFit="1" customWidth="1"/>
    <col min="31" max="31" width="17.140625" customWidth="1"/>
    <col min="32" max="32" width="15.42578125" customWidth="1"/>
    <col min="33" max="33" width="18.140625" customWidth="1"/>
    <col min="34" max="34" width="17.42578125" customWidth="1"/>
    <col min="35" max="35" width="18.28515625" customWidth="1"/>
    <col min="36" max="36" width="25.7109375" customWidth="1"/>
    <col min="37" max="37" width="25.5703125" customWidth="1"/>
  </cols>
  <sheetData>
    <row r="1" spans="2:34" ht="45.75" customHeight="1" x14ac:dyDescent="0.35">
      <c r="B1" s="319" t="s">
        <v>29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22"/>
      <c r="AH1" s="22"/>
    </row>
    <row r="2" spans="2:34" ht="28.5" customHeight="1" x14ac:dyDescent="0.25">
      <c r="B2" s="4" t="s">
        <v>30</v>
      </c>
      <c r="C2" s="4"/>
      <c r="D2" s="1"/>
      <c r="E2" s="1"/>
      <c r="F2" s="1"/>
      <c r="G2" s="1"/>
      <c r="H2" s="1"/>
      <c r="I2" s="1"/>
      <c r="J2" s="1"/>
      <c r="K2" s="1"/>
      <c r="L2" s="1"/>
      <c r="M2" s="32"/>
      <c r="N2" s="1"/>
      <c r="O2" s="1"/>
      <c r="P2" s="1"/>
      <c r="Q2" s="1"/>
      <c r="R2" s="1"/>
      <c r="S2" s="32"/>
      <c r="T2" s="32"/>
      <c r="U2" s="66"/>
      <c r="V2" s="18"/>
      <c r="W2" s="32"/>
      <c r="X2" s="2"/>
      <c r="Y2" s="2"/>
      <c r="Z2" s="1"/>
      <c r="AA2" s="1"/>
      <c r="AB2" s="1"/>
      <c r="AC2" s="1"/>
      <c r="AD2" s="1"/>
      <c r="AE2" s="1"/>
      <c r="AF2" s="1"/>
      <c r="AG2" s="1"/>
      <c r="AH2" s="1"/>
    </row>
    <row r="3" spans="2:34" s="1" customFormat="1" ht="15.75" x14ac:dyDescent="0.25">
      <c r="B3" s="97" t="s">
        <v>31</v>
      </c>
      <c r="C3" s="94" t="s">
        <v>32</v>
      </c>
      <c r="D3" s="95"/>
      <c r="E3" s="95"/>
      <c r="F3" s="95"/>
      <c r="G3" s="95"/>
      <c r="H3" s="95"/>
      <c r="I3" s="95"/>
      <c r="J3" s="95"/>
      <c r="K3" s="96"/>
      <c r="M3" s="32"/>
      <c r="S3" s="32"/>
      <c r="T3" s="32"/>
      <c r="U3" s="66"/>
      <c r="V3" s="18"/>
      <c r="W3" s="32"/>
      <c r="X3" s="2"/>
      <c r="Y3" s="2"/>
    </row>
    <row r="4" spans="2:34" s="1" customFormat="1" ht="45.75" customHeight="1" x14ac:dyDescent="0.25">
      <c r="B4" s="98" t="s">
        <v>33</v>
      </c>
      <c r="C4" s="320" t="s">
        <v>34</v>
      </c>
      <c r="D4" s="321"/>
      <c r="E4" s="321"/>
      <c r="F4" s="321"/>
      <c r="G4" s="321"/>
      <c r="H4" s="321"/>
      <c r="I4" s="321"/>
      <c r="J4" s="321"/>
      <c r="K4" s="322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25"/>
      <c r="AH4" s="25"/>
    </row>
    <row r="5" spans="2:34" s="1" customFormat="1" ht="8.25" customHeight="1" x14ac:dyDescent="0.25">
      <c r="B5" s="2"/>
      <c r="C5" s="25"/>
      <c r="D5" s="25"/>
      <c r="E5" s="25"/>
      <c r="F5" s="25"/>
      <c r="G5" s="25"/>
      <c r="H5" s="25"/>
      <c r="I5" s="25"/>
      <c r="J5" s="25"/>
      <c r="K5" s="25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25"/>
      <c r="AH5" s="25"/>
    </row>
    <row r="6" spans="2:34" s="1" customFormat="1" ht="45" customHeight="1" x14ac:dyDescent="0.25">
      <c r="B6" s="99" t="s">
        <v>35</v>
      </c>
      <c r="C6" s="337" t="s">
        <v>36</v>
      </c>
      <c r="D6" s="338"/>
      <c r="E6" s="338"/>
      <c r="F6" s="338"/>
      <c r="G6" s="338"/>
      <c r="H6" s="338"/>
      <c r="I6" s="338"/>
      <c r="J6" s="338"/>
      <c r="K6" s="339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25"/>
      <c r="AH6" s="25"/>
    </row>
    <row r="7" spans="2:34" s="1" customFormat="1" ht="14.25" customHeight="1" x14ac:dyDescent="0.25">
      <c r="B7" s="2"/>
      <c r="C7" s="25"/>
      <c r="D7" s="25"/>
      <c r="E7" s="25"/>
      <c r="F7" s="25"/>
      <c r="G7" s="25"/>
      <c r="H7" s="25"/>
      <c r="I7" s="25"/>
      <c r="J7" s="25"/>
      <c r="K7" s="25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25"/>
      <c r="AH7" s="25"/>
    </row>
    <row r="8" spans="2:34" s="1" customFormat="1" ht="17.25" customHeight="1" x14ac:dyDescent="0.25">
      <c r="B8" s="333">
        <v>9</v>
      </c>
      <c r="C8" s="326" t="s">
        <v>37</v>
      </c>
      <c r="D8" s="327"/>
      <c r="E8" s="327"/>
      <c r="F8" s="327"/>
      <c r="G8" s="327"/>
      <c r="H8" s="327"/>
      <c r="I8" s="327"/>
      <c r="J8" s="327"/>
      <c r="K8" s="328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25"/>
      <c r="AH8" s="25"/>
    </row>
    <row r="9" spans="2:34" s="1" customFormat="1" ht="15" customHeight="1" x14ac:dyDescent="0.25">
      <c r="B9" s="307"/>
      <c r="C9" s="335" t="s">
        <v>38</v>
      </c>
      <c r="D9" s="336"/>
      <c r="E9" s="336"/>
      <c r="F9" s="336"/>
      <c r="G9" s="336"/>
      <c r="H9" s="71"/>
      <c r="I9" s="71"/>
      <c r="J9" s="71"/>
      <c r="K9" s="9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25"/>
      <c r="AH9" s="25"/>
    </row>
    <row r="10" spans="2:34" s="1" customFormat="1" ht="15" customHeight="1" x14ac:dyDescent="0.25">
      <c r="B10" s="307"/>
      <c r="C10" s="90" t="s">
        <v>39</v>
      </c>
      <c r="D10" s="71"/>
      <c r="E10" s="71"/>
      <c r="F10" s="71"/>
      <c r="G10" s="71"/>
      <c r="H10" s="71"/>
      <c r="I10" s="71"/>
      <c r="J10" s="71"/>
      <c r="K10" s="9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25"/>
      <c r="AH10" s="25"/>
    </row>
    <row r="11" spans="2:34" s="1" customFormat="1" ht="21.75" customHeight="1" x14ac:dyDescent="0.25">
      <c r="B11" s="334"/>
      <c r="C11" s="320" t="s">
        <v>40</v>
      </c>
      <c r="D11" s="321"/>
      <c r="E11" s="321"/>
      <c r="F11" s="321"/>
      <c r="G11" s="321"/>
      <c r="H11" s="92"/>
      <c r="I11" s="92"/>
      <c r="J11" s="92"/>
      <c r="K11" s="93"/>
      <c r="L11" s="25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25"/>
      <c r="AH11" s="25"/>
    </row>
    <row r="12" spans="2:34" s="1" customFormat="1" ht="21.75" customHeight="1" x14ac:dyDescent="0.25">
      <c r="B12" s="2"/>
      <c r="C12" s="25"/>
      <c r="D12" s="25"/>
      <c r="E12" s="25"/>
      <c r="F12" s="25"/>
      <c r="G12" s="25"/>
      <c r="H12" s="71"/>
      <c r="I12" s="71"/>
      <c r="J12" s="71"/>
      <c r="K12" s="71"/>
      <c r="L12" s="25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25"/>
      <c r="AH12" s="25"/>
    </row>
    <row r="13" spans="2:34" s="1" customFormat="1" ht="21.75" customHeight="1" x14ac:dyDescent="0.25">
      <c r="B13" s="2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25"/>
      <c r="AH13" s="25"/>
    </row>
    <row r="14" spans="2:34" s="1" customFormat="1" ht="21" customHeight="1" x14ac:dyDescent="0.25">
      <c r="B14" s="97" t="s">
        <v>41</v>
      </c>
      <c r="C14" s="323" t="s">
        <v>42</v>
      </c>
      <c r="D14" s="324"/>
      <c r="E14" s="324"/>
      <c r="F14" s="324"/>
      <c r="G14" s="324"/>
      <c r="H14" s="324"/>
      <c r="I14" s="324"/>
      <c r="J14" s="324"/>
      <c r="K14" s="325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26"/>
      <c r="AH14" s="26"/>
    </row>
    <row r="15" spans="2:34" s="1" customFormat="1" ht="19.5" customHeight="1" x14ac:dyDescent="0.25">
      <c r="B15" s="307">
        <v>10</v>
      </c>
      <c r="C15" s="344" t="s">
        <v>43</v>
      </c>
      <c r="D15" s="345"/>
      <c r="E15" s="345"/>
      <c r="F15" s="345"/>
      <c r="G15" s="345"/>
      <c r="H15" s="345"/>
      <c r="I15" s="346"/>
      <c r="J15" s="72"/>
      <c r="K15" s="85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26"/>
      <c r="AH15" s="26"/>
    </row>
    <row r="16" spans="2:34" s="1" customFormat="1" ht="30" customHeight="1" x14ac:dyDescent="0.25">
      <c r="B16" s="307"/>
      <c r="C16" s="331" t="s">
        <v>44</v>
      </c>
      <c r="D16" s="332"/>
      <c r="E16" s="332"/>
      <c r="F16" s="332"/>
      <c r="G16" s="332"/>
      <c r="H16" s="332"/>
      <c r="I16" s="85"/>
      <c r="J16" s="72"/>
      <c r="K16" s="85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26"/>
      <c r="AH16" s="26"/>
    </row>
    <row r="17" spans="2:34" s="1" customFormat="1" ht="33" customHeight="1" x14ac:dyDescent="0.25">
      <c r="B17" s="307"/>
      <c r="C17" s="331" t="s">
        <v>45</v>
      </c>
      <c r="D17" s="332"/>
      <c r="E17" s="332"/>
      <c r="F17" s="332"/>
      <c r="G17" s="332"/>
      <c r="H17" s="332"/>
      <c r="I17" s="85"/>
      <c r="J17" s="72"/>
      <c r="K17" s="85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26"/>
      <c r="AH17" s="26"/>
    </row>
    <row r="18" spans="2:34" s="1" customFormat="1" ht="19.5" customHeight="1" x14ac:dyDescent="0.25">
      <c r="B18" s="307"/>
      <c r="C18" s="331" t="s">
        <v>46</v>
      </c>
      <c r="D18" s="332"/>
      <c r="E18" s="332"/>
      <c r="F18" s="332"/>
      <c r="G18" s="72"/>
      <c r="H18" s="72"/>
      <c r="I18" s="85"/>
      <c r="J18" s="72"/>
      <c r="K18" s="85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26"/>
      <c r="AH18" s="26"/>
    </row>
    <row r="19" spans="2:34" s="1" customFormat="1" ht="30" customHeight="1" x14ac:dyDescent="0.25">
      <c r="B19" s="307"/>
      <c r="C19" s="347" t="s">
        <v>47</v>
      </c>
      <c r="D19" s="348"/>
      <c r="E19" s="348"/>
      <c r="F19" s="348"/>
      <c r="G19" s="72"/>
      <c r="H19" s="72"/>
      <c r="I19" s="85"/>
      <c r="J19" s="72"/>
      <c r="K19" s="85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26"/>
      <c r="AH19" s="26"/>
    </row>
    <row r="20" spans="2:34" s="1" customFormat="1" ht="24" customHeight="1" x14ac:dyDescent="0.25">
      <c r="B20" s="307"/>
      <c r="C20" s="349"/>
      <c r="D20" s="350"/>
      <c r="E20" s="350"/>
      <c r="F20" s="350"/>
      <c r="G20" s="350"/>
      <c r="H20" s="72"/>
      <c r="I20" s="85"/>
      <c r="J20" s="72"/>
      <c r="K20" s="85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26"/>
      <c r="AH20" s="26"/>
    </row>
    <row r="21" spans="2:34" s="1" customFormat="1" ht="22.5" customHeight="1" x14ac:dyDescent="0.25">
      <c r="B21" s="307"/>
      <c r="C21" s="340"/>
      <c r="D21" s="341"/>
      <c r="E21" s="341"/>
      <c r="F21" s="341"/>
      <c r="G21" s="341"/>
      <c r="H21" s="72"/>
      <c r="I21" s="85"/>
      <c r="J21" s="72"/>
      <c r="K21" s="85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26"/>
      <c r="AH21" s="26"/>
    </row>
    <row r="22" spans="2:34" s="1" customFormat="1" ht="19.5" customHeight="1" x14ac:dyDescent="0.25">
      <c r="B22" s="307"/>
      <c r="C22" s="305" t="s">
        <v>48</v>
      </c>
      <c r="D22" s="306"/>
      <c r="E22" s="306"/>
      <c r="F22" s="306"/>
      <c r="G22" s="306"/>
      <c r="H22" s="72"/>
      <c r="I22" s="85"/>
      <c r="J22" s="72"/>
      <c r="K22" s="85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26"/>
      <c r="AH22" s="26"/>
    </row>
    <row r="23" spans="2:34" s="1" customFormat="1" ht="19.5" customHeight="1" x14ac:dyDescent="0.25">
      <c r="B23" s="100"/>
      <c r="C23" s="308" t="s">
        <v>49</v>
      </c>
      <c r="D23" s="309"/>
      <c r="E23" s="309"/>
      <c r="F23" s="309"/>
      <c r="G23" s="309"/>
      <c r="H23" s="88"/>
      <c r="I23" s="87"/>
      <c r="J23" s="88"/>
      <c r="K23" s="87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26"/>
      <c r="AH23" s="26"/>
    </row>
    <row r="24" spans="2:34" s="1" customFormat="1" ht="15" customHeight="1" x14ac:dyDescent="0.25">
      <c r="B24" s="19"/>
      <c r="C24" s="82"/>
      <c r="D24" s="82"/>
      <c r="E24" s="82"/>
      <c r="F24" s="82"/>
      <c r="G24" s="8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26"/>
      <c r="AH24" s="26"/>
    </row>
    <row r="25" spans="2:34" s="1" customFormat="1" ht="29.25" customHeight="1" x14ac:dyDescent="0.25">
      <c r="B25" s="333">
        <v>11</v>
      </c>
      <c r="C25" s="342" t="s">
        <v>50</v>
      </c>
      <c r="D25" s="343"/>
      <c r="E25" s="343"/>
      <c r="F25" s="343"/>
      <c r="G25" s="343"/>
      <c r="H25" s="89"/>
      <c r="I25" s="84"/>
      <c r="J25" s="89"/>
      <c r="K25" s="84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26"/>
      <c r="AH25" s="26"/>
    </row>
    <row r="26" spans="2:34" s="1" customFormat="1" ht="15" customHeight="1" x14ac:dyDescent="0.25">
      <c r="B26" s="307"/>
      <c r="C26" s="331" t="s">
        <v>51</v>
      </c>
      <c r="D26" s="332"/>
      <c r="E26" s="332"/>
      <c r="F26" s="332"/>
      <c r="G26" s="332"/>
      <c r="H26" s="72"/>
      <c r="I26" s="85"/>
      <c r="J26" s="72"/>
      <c r="K26" s="85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26"/>
      <c r="AH26" s="26"/>
    </row>
    <row r="27" spans="2:34" s="1" customFormat="1" ht="18.75" customHeight="1" x14ac:dyDescent="0.25">
      <c r="B27" s="307"/>
      <c r="C27" s="331" t="s">
        <v>52</v>
      </c>
      <c r="D27" s="332"/>
      <c r="E27" s="332"/>
      <c r="F27" s="332"/>
      <c r="G27" s="332"/>
      <c r="H27" s="72"/>
      <c r="I27" s="85"/>
      <c r="J27" s="72"/>
      <c r="K27" s="85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26"/>
      <c r="AH27" s="26"/>
    </row>
    <row r="28" spans="2:34" s="1" customFormat="1" ht="19.5" customHeight="1" x14ac:dyDescent="0.25">
      <c r="B28" s="307"/>
      <c r="C28" s="86" t="s">
        <v>53</v>
      </c>
      <c r="D28" s="82"/>
      <c r="E28" s="82"/>
      <c r="F28" s="82"/>
      <c r="G28" s="82"/>
      <c r="H28" s="72"/>
      <c r="I28" s="85"/>
      <c r="J28" s="72"/>
      <c r="K28" s="85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26"/>
      <c r="AH28" s="26"/>
    </row>
    <row r="29" spans="2:34" s="1" customFormat="1" ht="19.5" customHeight="1" x14ac:dyDescent="0.25">
      <c r="B29" s="307"/>
      <c r="C29" s="331" t="s">
        <v>54</v>
      </c>
      <c r="D29" s="332"/>
      <c r="E29" s="82"/>
      <c r="F29" s="82"/>
      <c r="G29" s="82"/>
      <c r="H29" s="72"/>
      <c r="I29" s="85"/>
      <c r="J29" s="72"/>
      <c r="K29" s="85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26"/>
      <c r="AH29" s="26"/>
    </row>
    <row r="30" spans="2:34" s="1" customFormat="1" ht="12" customHeight="1" x14ac:dyDescent="0.25">
      <c r="B30" s="307"/>
      <c r="C30" s="331" t="s">
        <v>55</v>
      </c>
      <c r="D30" s="332"/>
      <c r="E30" s="82"/>
      <c r="F30" s="82"/>
      <c r="G30" s="82"/>
      <c r="H30" s="72"/>
      <c r="I30" s="85"/>
      <c r="J30" s="72"/>
      <c r="K30" s="85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26"/>
      <c r="AH30" s="26"/>
    </row>
    <row r="31" spans="2:34" s="1" customFormat="1" ht="33.75" customHeight="1" x14ac:dyDescent="0.25">
      <c r="B31" s="307"/>
      <c r="C31" s="329" t="s">
        <v>56</v>
      </c>
      <c r="D31" s="330"/>
      <c r="E31" s="330"/>
      <c r="F31" s="330"/>
      <c r="G31" s="330"/>
      <c r="H31" s="330"/>
      <c r="I31" s="85"/>
      <c r="J31" s="72"/>
      <c r="K31" s="85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26"/>
      <c r="AH31" s="26"/>
    </row>
    <row r="32" spans="2:34" s="1" customFormat="1" ht="19.5" customHeight="1" x14ac:dyDescent="0.25">
      <c r="B32" s="307"/>
      <c r="C32" s="331" t="s">
        <v>57</v>
      </c>
      <c r="D32" s="332"/>
      <c r="E32" s="332"/>
      <c r="F32" s="332"/>
      <c r="G32" s="82"/>
      <c r="H32" s="72"/>
      <c r="I32" s="85"/>
      <c r="J32" s="72"/>
      <c r="K32" s="85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26"/>
      <c r="AH32" s="26"/>
    </row>
    <row r="33" spans="1:39" s="1" customFormat="1" ht="19.5" customHeight="1" x14ac:dyDescent="0.25">
      <c r="B33" s="334"/>
      <c r="C33" s="308" t="s">
        <v>58</v>
      </c>
      <c r="D33" s="309"/>
      <c r="E33" s="309"/>
      <c r="F33" s="309"/>
      <c r="G33" s="309"/>
      <c r="H33" s="88"/>
      <c r="I33" s="87"/>
      <c r="J33" s="88"/>
      <c r="K33" s="87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26"/>
      <c r="AH33" s="26"/>
    </row>
    <row r="34" spans="1:39" s="1" customFormat="1" ht="12" customHeight="1" x14ac:dyDescent="0.25">
      <c r="B34" s="2"/>
      <c r="C34" s="82"/>
      <c r="D34" s="82"/>
      <c r="E34" s="82"/>
      <c r="F34" s="82"/>
      <c r="G34" s="8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26"/>
      <c r="AH34" s="26"/>
    </row>
    <row r="35" spans="1:39" s="1" customFormat="1" ht="22.5" customHeight="1" x14ac:dyDescent="0.25">
      <c r="B35" s="99">
        <v>12</v>
      </c>
      <c r="C35" s="316" t="s">
        <v>59</v>
      </c>
      <c r="D35" s="317"/>
      <c r="E35" s="317"/>
      <c r="F35" s="317"/>
      <c r="G35" s="317"/>
      <c r="H35" s="317"/>
      <c r="I35" s="317"/>
      <c r="J35" s="317"/>
      <c r="K35" s="318"/>
      <c r="L35" s="101"/>
      <c r="M35" s="101"/>
      <c r="N35" s="101"/>
      <c r="O35" s="101"/>
      <c r="P35" s="101"/>
      <c r="Q35" s="101"/>
      <c r="R35" s="101"/>
      <c r="S35" s="101"/>
      <c r="T35" s="101"/>
      <c r="U35" s="102"/>
      <c r="V35" s="25"/>
      <c r="W35" s="39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1:39" x14ac:dyDescent="0.25"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32"/>
      <c r="N36" s="1"/>
      <c r="O36" s="1"/>
      <c r="P36" s="1"/>
      <c r="Q36" s="1"/>
      <c r="R36" s="1"/>
      <c r="S36" s="32"/>
      <c r="T36" s="32"/>
      <c r="U36" s="66"/>
      <c r="V36" s="15"/>
      <c r="W36" s="13"/>
      <c r="X36" s="13"/>
      <c r="Y36" s="13"/>
      <c r="Z36" s="1"/>
      <c r="AA36" s="1"/>
      <c r="AB36" s="1"/>
      <c r="AC36" s="1"/>
      <c r="AD36" s="1"/>
      <c r="AE36" s="1"/>
      <c r="AF36" s="1"/>
      <c r="AG36" s="1"/>
      <c r="AH36" s="1"/>
    </row>
    <row r="37" spans="1:39" ht="18.75" x14ac:dyDescent="0.25">
      <c r="B37" s="2"/>
      <c r="C37" s="16" t="s">
        <v>189</v>
      </c>
      <c r="N37" s="16"/>
      <c r="O37" s="16"/>
      <c r="P37" s="16"/>
      <c r="Q37" s="16"/>
      <c r="R37" s="16"/>
      <c r="S37" s="32"/>
      <c r="T37" s="32"/>
      <c r="U37" s="66"/>
      <c r="V37" s="15"/>
      <c r="W37" s="13"/>
      <c r="X37" s="13"/>
      <c r="Y37" s="13"/>
      <c r="Z37" s="1"/>
      <c r="AA37" s="1"/>
      <c r="AB37" s="1"/>
      <c r="AC37" s="1"/>
      <c r="AD37" s="1"/>
      <c r="AE37" s="1"/>
      <c r="AF37" s="1"/>
      <c r="AG37" s="1"/>
      <c r="AH37" s="1"/>
    </row>
    <row r="38" spans="1:39" x14ac:dyDescent="0.25"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32"/>
      <c r="N38" s="1"/>
      <c r="O38" s="1"/>
      <c r="P38" s="1"/>
      <c r="Q38" s="1"/>
      <c r="R38" s="1"/>
      <c r="S38" s="32"/>
      <c r="T38" s="32"/>
      <c r="U38" s="66"/>
      <c r="V38" s="15"/>
      <c r="W38" s="13"/>
      <c r="X38" s="13"/>
      <c r="Y38" s="13"/>
      <c r="Z38" s="1"/>
      <c r="AA38" s="1"/>
      <c r="AB38" s="1"/>
      <c r="AC38" s="1"/>
      <c r="AD38" s="1"/>
      <c r="AE38" s="1"/>
      <c r="AF38" s="1"/>
      <c r="AG38" s="1"/>
      <c r="AH38" s="1"/>
    </row>
    <row r="39" spans="1:39" ht="25.5" customHeight="1" x14ac:dyDescent="0.25">
      <c r="A39" s="310" t="s">
        <v>60</v>
      </c>
      <c r="B39" s="311"/>
      <c r="C39" s="311"/>
      <c r="D39" s="311"/>
      <c r="E39" s="311"/>
      <c r="F39" s="311"/>
      <c r="G39" s="311"/>
      <c r="H39" s="311"/>
      <c r="I39" s="311"/>
      <c r="J39" s="311"/>
      <c r="K39" s="312"/>
      <c r="L39" s="295" t="s">
        <v>61</v>
      </c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</row>
    <row r="40" spans="1:39" ht="25.5" customHeight="1" x14ac:dyDescent="0.25">
      <c r="A40" s="313" t="s">
        <v>62</v>
      </c>
      <c r="B40" s="313" t="s">
        <v>63</v>
      </c>
      <c r="C40" s="313" t="s">
        <v>64</v>
      </c>
      <c r="D40" s="313" t="s">
        <v>65</v>
      </c>
      <c r="E40" s="313" t="s">
        <v>66</v>
      </c>
      <c r="F40" s="313" t="s">
        <v>67</v>
      </c>
      <c r="G40" s="352" t="s">
        <v>68</v>
      </c>
      <c r="H40" s="351" t="s">
        <v>69</v>
      </c>
      <c r="I40" s="314" t="s">
        <v>70</v>
      </c>
      <c r="J40" s="315"/>
      <c r="K40" s="315"/>
      <c r="L40" s="296" t="s">
        <v>71</v>
      </c>
      <c r="M40" s="297"/>
      <c r="N40" s="297"/>
      <c r="O40" s="297"/>
      <c r="P40" s="297"/>
      <c r="Q40" s="297"/>
      <c r="R40" s="297"/>
      <c r="S40" s="297"/>
      <c r="T40" s="298"/>
      <c r="U40" s="294" t="s">
        <v>72</v>
      </c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</row>
    <row r="41" spans="1:39" ht="22.5" customHeight="1" x14ac:dyDescent="0.25">
      <c r="A41" s="313"/>
      <c r="B41" s="313"/>
      <c r="C41" s="313"/>
      <c r="D41" s="313"/>
      <c r="E41" s="313"/>
      <c r="F41" s="313"/>
      <c r="G41" s="353"/>
      <c r="H41" s="351"/>
      <c r="I41" s="314"/>
      <c r="J41" s="315"/>
      <c r="K41" s="315"/>
      <c r="L41" s="299"/>
      <c r="M41" s="300"/>
      <c r="N41" s="300"/>
      <c r="O41" s="300"/>
      <c r="P41" s="300"/>
      <c r="Q41" s="300"/>
      <c r="R41" s="300"/>
      <c r="S41" s="300"/>
      <c r="T41" s="301"/>
      <c r="U41" s="292" t="s">
        <v>73</v>
      </c>
      <c r="V41" s="292" t="s">
        <v>74</v>
      </c>
      <c r="W41" s="292" t="s">
        <v>75</v>
      </c>
      <c r="X41" s="292" t="s">
        <v>76</v>
      </c>
      <c r="Y41" s="292" t="s">
        <v>77</v>
      </c>
      <c r="Z41" s="293" t="s">
        <v>78</v>
      </c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</row>
    <row r="42" spans="1:39" ht="15" customHeight="1" x14ac:dyDescent="0.25">
      <c r="A42" s="313"/>
      <c r="B42" s="313"/>
      <c r="C42" s="313"/>
      <c r="D42" s="313"/>
      <c r="E42" s="313"/>
      <c r="F42" s="313"/>
      <c r="G42" s="353"/>
      <c r="H42" s="351"/>
      <c r="I42" s="314"/>
      <c r="J42" s="315"/>
      <c r="K42" s="315"/>
      <c r="L42" s="302"/>
      <c r="M42" s="303"/>
      <c r="N42" s="303"/>
      <c r="O42" s="303"/>
      <c r="P42" s="303"/>
      <c r="Q42" s="303"/>
      <c r="R42" s="303"/>
      <c r="S42" s="303"/>
      <c r="T42" s="304"/>
      <c r="U42" s="292"/>
      <c r="V42" s="292"/>
      <c r="W42" s="292"/>
      <c r="X42" s="292"/>
      <c r="Y42" s="292"/>
      <c r="Z42" s="293">
        <v>2023</v>
      </c>
      <c r="AA42" s="293"/>
      <c r="AB42" s="293">
        <v>2024</v>
      </c>
      <c r="AC42" s="293"/>
      <c r="AD42" s="293">
        <v>2025</v>
      </c>
      <c r="AE42" s="293"/>
      <c r="AF42" s="293">
        <v>2026</v>
      </c>
      <c r="AG42" s="293"/>
      <c r="AH42" s="293">
        <v>2027</v>
      </c>
      <c r="AI42" s="293"/>
      <c r="AJ42" s="293" t="s">
        <v>79</v>
      </c>
      <c r="AK42" s="293" t="s">
        <v>80</v>
      </c>
    </row>
    <row r="43" spans="1:39" ht="58.5" customHeight="1" thickBot="1" x14ac:dyDescent="0.3">
      <c r="A43" s="313"/>
      <c r="B43" s="313"/>
      <c r="C43" s="313"/>
      <c r="D43" s="313"/>
      <c r="E43" s="313"/>
      <c r="F43" s="313"/>
      <c r="G43" s="354"/>
      <c r="H43" s="351"/>
      <c r="I43" s="81" t="s">
        <v>81</v>
      </c>
      <c r="J43" s="44" t="s">
        <v>82</v>
      </c>
      <c r="K43" s="44" t="s">
        <v>83</v>
      </c>
      <c r="L43" s="73" t="s">
        <v>84</v>
      </c>
      <c r="M43" s="73" t="s">
        <v>85</v>
      </c>
      <c r="N43" s="73" t="s">
        <v>86</v>
      </c>
      <c r="O43" s="74" t="s">
        <v>87</v>
      </c>
      <c r="P43" s="138" t="s">
        <v>88</v>
      </c>
      <c r="Q43" s="137" t="s">
        <v>89</v>
      </c>
      <c r="R43" s="136" t="s">
        <v>90</v>
      </c>
      <c r="S43" s="75" t="s">
        <v>91</v>
      </c>
      <c r="T43" s="75" t="s">
        <v>92</v>
      </c>
      <c r="U43" s="292"/>
      <c r="V43" s="292"/>
      <c r="W43" s="292"/>
      <c r="X43" s="292"/>
      <c r="Y43" s="292"/>
      <c r="Z43" s="133" t="s">
        <v>93</v>
      </c>
      <c r="AA43" s="133" t="s">
        <v>94</v>
      </c>
      <c r="AB43" s="133" t="s">
        <v>93</v>
      </c>
      <c r="AC43" s="133" t="s">
        <v>94</v>
      </c>
      <c r="AD43" s="133" t="s">
        <v>93</v>
      </c>
      <c r="AE43" s="133" t="s">
        <v>94</v>
      </c>
      <c r="AF43" s="133" t="s">
        <v>93</v>
      </c>
      <c r="AG43" s="133" t="s">
        <v>94</v>
      </c>
      <c r="AH43" s="133" t="s">
        <v>93</v>
      </c>
      <c r="AI43" s="133" t="s">
        <v>94</v>
      </c>
      <c r="AJ43" s="293"/>
      <c r="AK43" s="293"/>
      <c r="AM43" s="1"/>
    </row>
    <row r="44" spans="1:39" s="17" customFormat="1" ht="262.5" customHeight="1" x14ac:dyDescent="0.25">
      <c r="A44" s="191" t="s">
        <v>183</v>
      </c>
      <c r="B44" s="202" t="s">
        <v>24</v>
      </c>
      <c r="C44" s="202" t="s">
        <v>25</v>
      </c>
      <c r="D44" s="244" t="s">
        <v>180</v>
      </c>
      <c r="E44" s="245" t="s">
        <v>184</v>
      </c>
      <c r="F44" s="246" t="s">
        <v>26</v>
      </c>
      <c r="G44" s="239" t="s">
        <v>95</v>
      </c>
      <c r="H44" s="246" t="s">
        <v>27</v>
      </c>
      <c r="I44" s="158" t="s">
        <v>95</v>
      </c>
      <c r="J44" s="142" t="s">
        <v>95</v>
      </c>
      <c r="K44" s="210" t="s">
        <v>180</v>
      </c>
      <c r="L44" s="230">
        <v>1</v>
      </c>
      <c r="M44" s="247" t="s">
        <v>28</v>
      </c>
      <c r="N44" s="183">
        <v>1</v>
      </c>
      <c r="O44" s="247" t="s">
        <v>28</v>
      </c>
      <c r="P44" s="226" t="s">
        <v>201</v>
      </c>
      <c r="Q44" s="232">
        <v>10</v>
      </c>
      <c r="R44" s="226">
        <v>42210</v>
      </c>
      <c r="S44" s="211" t="s">
        <v>196</v>
      </c>
      <c r="T44" s="231" t="s">
        <v>10</v>
      </c>
      <c r="U44" s="227"/>
      <c r="V44" s="228"/>
      <c r="W44" s="226"/>
      <c r="X44" s="229"/>
      <c r="Y44" s="143"/>
      <c r="Z44" s="144"/>
      <c r="AA44" s="141"/>
      <c r="AB44" s="27"/>
      <c r="AC44" s="37"/>
      <c r="AD44" s="27"/>
      <c r="AE44" s="28"/>
      <c r="AF44" s="27"/>
      <c r="AG44" s="28"/>
      <c r="AH44" s="27"/>
      <c r="AI44" s="27"/>
      <c r="AJ44" s="42"/>
      <c r="AK44" s="38"/>
    </row>
    <row r="45" spans="1:39" s="17" customFormat="1" ht="141.75" x14ac:dyDescent="0.25">
      <c r="A45" s="254" t="s">
        <v>185</v>
      </c>
      <c r="B45" s="191" t="s">
        <v>11</v>
      </c>
      <c r="C45" s="191" t="s">
        <v>19</v>
      </c>
      <c r="D45" s="191" t="s">
        <v>180</v>
      </c>
      <c r="E45" s="238" t="s">
        <v>180</v>
      </c>
      <c r="F45" s="191" t="s">
        <v>0</v>
      </c>
      <c r="G45" s="239" t="s">
        <v>95</v>
      </c>
      <c r="H45" s="240" t="s">
        <v>16</v>
      </c>
      <c r="I45" s="158" t="s">
        <v>95</v>
      </c>
      <c r="J45" s="142" t="s">
        <v>95</v>
      </c>
      <c r="K45" s="225" t="s">
        <v>180</v>
      </c>
      <c r="L45" s="185">
        <v>2</v>
      </c>
      <c r="M45" s="241" t="s">
        <v>20</v>
      </c>
      <c r="N45" s="185">
        <v>2</v>
      </c>
      <c r="O45" s="241" t="s">
        <v>20</v>
      </c>
      <c r="P45" s="201" t="s">
        <v>202</v>
      </c>
      <c r="Q45" s="236">
        <v>300</v>
      </c>
      <c r="R45" s="237">
        <v>2400000</v>
      </c>
      <c r="S45" s="211" t="s">
        <v>196</v>
      </c>
      <c r="T45" s="231" t="s">
        <v>10</v>
      </c>
      <c r="U45" s="227"/>
      <c r="V45" s="228"/>
      <c r="W45" s="235"/>
      <c r="X45" s="229"/>
      <c r="Y45" s="143"/>
      <c r="Z45" s="160"/>
      <c r="AA45" s="141"/>
      <c r="AB45" s="27"/>
      <c r="AC45" s="37"/>
      <c r="AD45" s="27"/>
      <c r="AE45" s="37"/>
      <c r="AF45" s="27"/>
      <c r="AG45" s="37"/>
      <c r="AH45" s="27"/>
      <c r="AI45" s="37"/>
      <c r="AJ45" s="43"/>
      <c r="AK45" s="38"/>
    </row>
    <row r="46" spans="1:39" s="17" customFormat="1" ht="141.75" x14ac:dyDescent="0.25">
      <c r="A46" s="254" t="s">
        <v>185</v>
      </c>
      <c r="B46" s="191" t="s">
        <v>11</v>
      </c>
      <c r="C46" s="191" t="s">
        <v>19</v>
      </c>
      <c r="D46" s="191" t="s">
        <v>180</v>
      </c>
      <c r="E46" s="238" t="s">
        <v>180</v>
      </c>
      <c r="F46" s="191" t="s">
        <v>0</v>
      </c>
      <c r="G46" s="239" t="s">
        <v>95</v>
      </c>
      <c r="H46" s="240" t="s">
        <v>16</v>
      </c>
      <c r="I46" s="158" t="s">
        <v>95</v>
      </c>
      <c r="J46" s="142" t="s">
        <v>95</v>
      </c>
      <c r="K46" s="142" t="s">
        <v>180</v>
      </c>
      <c r="L46" s="230">
        <v>3</v>
      </c>
      <c r="M46" s="241" t="s">
        <v>20</v>
      </c>
      <c r="N46" s="183">
        <v>3</v>
      </c>
      <c r="O46" s="241" t="s">
        <v>20</v>
      </c>
      <c r="P46" s="201" t="s">
        <v>202</v>
      </c>
      <c r="Q46" s="236">
        <v>150</v>
      </c>
      <c r="R46" s="237">
        <v>3100000</v>
      </c>
      <c r="S46" s="211" t="s">
        <v>196</v>
      </c>
      <c r="T46" s="75" t="s">
        <v>10</v>
      </c>
      <c r="U46" s="142"/>
      <c r="V46" s="76"/>
      <c r="W46" s="143"/>
      <c r="X46" s="143"/>
      <c r="Y46" s="143"/>
      <c r="Z46" s="144"/>
      <c r="AA46" s="141"/>
      <c r="AB46" s="27"/>
      <c r="AC46" s="28"/>
      <c r="AD46" s="27"/>
      <c r="AE46" s="28"/>
      <c r="AF46" s="27"/>
      <c r="AG46" s="28"/>
      <c r="AH46" s="27"/>
      <c r="AI46" s="27"/>
      <c r="AJ46" s="42"/>
      <c r="AK46" s="38"/>
    </row>
    <row r="47" spans="1:39" s="17" customFormat="1" ht="141.75" x14ac:dyDescent="0.25">
      <c r="A47" s="254" t="s">
        <v>185</v>
      </c>
      <c r="B47" s="191" t="s">
        <v>11</v>
      </c>
      <c r="C47" s="191" t="s">
        <v>19</v>
      </c>
      <c r="D47" s="191" t="s">
        <v>180</v>
      </c>
      <c r="E47" s="238" t="s">
        <v>180</v>
      </c>
      <c r="F47" s="191" t="s">
        <v>0</v>
      </c>
      <c r="G47" s="239" t="s">
        <v>95</v>
      </c>
      <c r="H47" s="240" t="s">
        <v>16</v>
      </c>
      <c r="I47" s="158" t="s">
        <v>95</v>
      </c>
      <c r="J47" s="142" t="s">
        <v>95</v>
      </c>
      <c r="K47" s="142" t="s">
        <v>180</v>
      </c>
      <c r="L47" s="185">
        <v>4</v>
      </c>
      <c r="M47" s="241" t="s">
        <v>20</v>
      </c>
      <c r="N47" s="185">
        <v>4</v>
      </c>
      <c r="O47" s="241" t="s">
        <v>20</v>
      </c>
      <c r="P47" s="201" t="s">
        <v>202</v>
      </c>
      <c r="Q47" s="236">
        <v>600</v>
      </c>
      <c r="R47" s="237">
        <v>440000</v>
      </c>
      <c r="S47" s="211" t="s">
        <v>196</v>
      </c>
      <c r="T47" s="75" t="s">
        <v>10</v>
      </c>
      <c r="U47" s="142"/>
      <c r="V47" s="76"/>
      <c r="W47" s="143"/>
      <c r="X47" s="143"/>
      <c r="Y47" s="143"/>
      <c r="Z47" s="161"/>
      <c r="AA47" s="141"/>
      <c r="AB47" s="27"/>
      <c r="AC47" s="28"/>
      <c r="AD47" s="27"/>
      <c r="AE47" s="28"/>
      <c r="AF47" s="27"/>
      <c r="AG47" s="28"/>
      <c r="AH47" s="27"/>
      <c r="AI47" s="27"/>
      <c r="AJ47" s="42"/>
      <c r="AK47" s="38"/>
    </row>
    <row r="48" spans="1:39" s="17" customFormat="1" ht="243.75" x14ac:dyDescent="0.25">
      <c r="A48" s="155" t="s">
        <v>179</v>
      </c>
      <c r="B48" s="156" t="s">
        <v>2</v>
      </c>
      <c r="C48" s="156" t="s">
        <v>3</v>
      </c>
      <c r="D48" s="156" t="s">
        <v>4</v>
      </c>
      <c r="E48" s="157" t="s">
        <v>181</v>
      </c>
      <c r="F48" s="158" t="s">
        <v>0</v>
      </c>
      <c r="G48" s="159" t="s">
        <v>180</v>
      </c>
      <c r="H48" s="159" t="s">
        <v>8</v>
      </c>
      <c r="I48" s="162" t="s">
        <v>95</v>
      </c>
      <c r="J48" s="142" t="s">
        <v>95</v>
      </c>
      <c r="K48" s="142" t="s">
        <v>180</v>
      </c>
      <c r="L48" s="230">
        <v>5</v>
      </c>
      <c r="M48" s="144" t="s">
        <v>180</v>
      </c>
      <c r="N48" s="183">
        <v>5</v>
      </c>
      <c r="O48" s="144" t="s">
        <v>180</v>
      </c>
      <c r="P48" s="182" t="s">
        <v>194</v>
      </c>
      <c r="Q48" s="253">
        <v>130</v>
      </c>
      <c r="R48" s="141">
        <v>678559</v>
      </c>
      <c r="S48" s="211" t="s">
        <v>196</v>
      </c>
      <c r="T48" s="75" t="s">
        <v>10</v>
      </c>
      <c r="U48" s="142"/>
      <c r="V48" s="76"/>
      <c r="W48" s="143"/>
      <c r="X48" s="143"/>
      <c r="Y48" s="143"/>
      <c r="Z48" s="140"/>
      <c r="AA48" s="141"/>
      <c r="AB48" s="27"/>
      <c r="AC48" s="28"/>
      <c r="AD48" s="27"/>
      <c r="AE48" s="28"/>
      <c r="AF48" s="27"/>
      <c r="AG48" s="28"/>
      <c r="AH48" s="27"/>
      <c r="AI48" s="27"/>
      <c r="AJ48" s="42"/>
      <c r="AK48" s="38"/>
    </row>
    <row r="49" spans="1:37" s="17" customFormat="1" ht="243.75" x14ac:dyDescent="0.3">
      <c r="A49" s="155" t="s">
        <v>179</v>
      </c>
      <c r="B49" s="156" t="s">
        <v>2</v>
      </c>
      <c r="C49" s="156" t="s">
        <v>3</v>
      </c>
      <c r="D49" s="156" t="s">
        <v>4</v>
      </c>
      <c r="E49" s="157" t="s">
        <v>181</v>
      </c>
      <c r="F49" s="158" t="s">
        <v>0</v>
      </c>
      <c r="G49" s="159" t="s">
        <v>180</v>
      </c>
      <c r="H49" s="159" t="s">
        <v>8</v>
      </c>
      <c r="I49" s="158" t="s">
        <v>95</v>
      </c>
      <c r="J49" s="142" t="s">
        <v>95</v>
      </c>
      <c r="K49" s="142" t="s">
        <v>180</v>
      </c>
      <c r="L49" s="185">
        <v>6</v>
      </c>
      <c r="M49" s="144" t="s">
        <v>180</v>
      </c>
      <c r="N49" s="185">
        <v>6</v>
      </c>
      <c r="O49" s="144" t="s">
        <v>180</v>
      </c>
      <c r="P49" s="144" t="s">
        <v>188</v>
      </c>
      <c r="Q49" s="144">
        <v>304</v>
      </c>
      <c r="R49" s="141">
        <v>499102.51</v>
      </c>
      <c r="S49" s="211" t="s">
        <v>196</v>
      </c>
      <c r="T49" s="75" t="s">
        <v>10</v>
      </c>
      <c r="U49" s="150"/>
      <c r="V49" s="76"/>
      <c r="W49" s="143"/>
      <c r="X49" s="143"/>
      <c r="Y49" s="143"/>
      <c r="Z49" s="144"/>
      <c r="AA49" s="141"/>
      <c r="AB49" s="27"/>
      <c r="AC49" s="28"/>
      <c r="AD49" s="27"/>
      <c r="AE49" s="28"/>
      <c r="AF49" s="27"/>
      <c r="AG49" s="28"/>
      <c r="AH49" s="27"/>
      <c r="AI49" s="27"/>
      <c r="AJ49" s="42"/>
      <c r="AK49" s="38"/>
    </row>
    <row r="50" spans="1:37" s="17" customFormat="1" ht="75" x14ac:dyDescent="0.25">
      <c r="A50" s="214" t="s">
        <v>185</v>
      </c>
      <c r="B50" s="181" t="s">
        <v>11</v>
      </c>
      <c r="C50" s="215" t="s">
        <v>18</v>
      </c>
      <c r="D50" s="181" t="s">
        <v>21</v>
      </c>
      <c r="E50" s="184" t="s">
        <v>186</v>
      </c>
      <c r="F50" s="182" t="s">
        <v>95</v>
      </c>
      <c r="G50" s="210" t="s">
        <v>95</v>
      </c>
      <c r="H50" s="210" t="s">
        <v>180</v>
      </c>
      <c r="I50" s="158" t="s">
        <v>95</v>
      </c>
      <c r="J50" s="142" t="s">
        <v>95</v>
      </c>
      <c r="K50" s="142" t="s">
        <v>180</v>
      </c>
      <c r="L50" s="230">
        <v>7</v>
      </c>
      <c r="M50" s="211" t="s">
        <v>180</v>
      </c>
      <c r="N50" s="183">
        <v>7</v>
      </c>
      <c r="O50" s="211" t="s">
        <v>180</v>
      </c>
      <c r="P50" s="211" t="s">
        <v>195</v>
      </c>
      <c r="Q50" s="212">
        <v>200</v>
      </c>
      <c r="R50" s="216">
        <v>460000</v>
      </c>
      <c r="S50" s="211" t="s">
        <v>196</v>
      </c>
      <c r="T50" s="75" t="s">
        <v>10</v>
      </c>
      <c r="U50" s="142"/>
      <c r="V50" s="76"/>
      <c r="W50" s="143"/>
      <c r="X50" s="143"/>
      <c r="Y50" s="143"/>
      <c r="Z50" s="144"/>
      <c r="AA50" s="141"/>
      <c r="AB50" s="27"/>
      <c r="AC50" s="28"/>
      <c r="AD50" s="27"/>
      <c r="AE50" s="28"/>
      <c r="AF50" s="27"/>
      <c r="AG50" s="28"/>
      <c r="AH50" s="27"/>
      <c r="AI50" s="27"/>
      <c r="AJ50" s="42"/>
      <c r="AK50" s="38"/>
    </row>
    <row r="51" spans="1:37" s="17" customFormat="1" ht="75" x14ac:dyDescent="0.25">
      <c r="A51" s="214" t="s">
        <v>185</v>
      </c>
      <c r="B51" s="181" t="s">
        <v>11</v>
      </c>
      <c r="C51" s="215" t="s">
        <v>18</v>
      </c>
      <c r="D51" s="181" t="s">
        <v>21</v>
      </c>
      <c r="E51" s="184" t="s">
        <v>186</v>
      </c>
      <c r="F51" s="182" t="s">
        <v>95</v>
      </c>
      <c r="G51" s="210" t="s">
        <v>95</v>
      </c>
      <c r="H51" s="210" t="s">
        <v>180</v>
      </c>
      <c r="I51" s="158" t="s">
        <v>95</v>
      </c>
      <c r="J51" s="142" t="s">
        <v>95</v>
      </c>
      <c r="K51" s="142" t="s">
        <v>180</v>
      </c>
      <c r="L51" s="185">
        <v>8</v>
      </c>
      <c r="M51" s="211" t="s">
        <v>180</v>
      </c>
      <c r="N51" s="185">
        <v>8</v>
      </c>
      <c r="O51" s="211" t="s">
        <v>180</v>
      </c>
      <c r="P51" s="211" t="s">
        <v>195</v>
      </c>
      <c r="Q51" s="212">
        <v>148</v>
      </c>
      <c r="R51" s="216">
        <v>175000</v>
      </c>
      <c r="S51" s="211" t="s">
        <v>196</v>
      </c>
      <c r="T51" s="75" t="s">
        <v>10</v>
      </c>
      <c r="U51" s="142"/>
      <c r="V51" s="76"/>
      <c r="W51" s="143"/>
      <c r="X51" s="143"/>
      <c r="Y51" s="143"/>
      <c r="Z51" s="160"/>
      <c r="AA51" s="141"/>
      <c r="AB51" s="27"/>
      <c r="AC51" s="28"/>
      <c r="AD51" s="27"/>
      <c r="AE51" s="28"/>
      <c r="AF51" s="27"/>
      <c r="AG51" s="28"/>
      <c r="AH51" s="27"/>
      <c r="AI51" s="27"/>
      <c r="AJ51" s="42"/>
      <c r="AK51" s="38"/>
    </row>
    <row r="52" spans="1:37" s="17" customFormat="1" ht="210" x14ac:dyDescent="0.3">
      <c r="A52" s="181" t="s">
        <v>179</v>
      </c>
      <c r="B52" s="181" t="s">
        <v>6</v>
      </c>
      <c r="C52" s="217" t="s">
        <v>7</v>
      </c>
      <c r="D52" s="217" t="s">
        <v>14</v>
      </c>
      <c r="E52" s="181" t="s">
        <v>17</v>
      </c>
      <c r="F52" s="182" t="s">
        <v>95</v>
      </c>
      <c r="G52" s="210" t="s">
        <v>95</v>
      </c>
      <c r="H52" s="210" t="s">
        <v>180</v>
      </c>
      <c r="I52" s="158" t="s">
        <v>95</v>
      </c>
      <c r="J52" s="142" t="s">
        <v>95</v>
      </c>
      <c r="K52" s="142" t="s">
        <v>180</v>
      </c>
      <c r="L52" s="230">
        <v>9</v>
      </c>
      <c r="M52" s="181" t="s">
        <v>17</v>
      </c>
      <c r="N52" s="183">
        <v>9</v>
      </c>
      <c r="O52" s="181" t="s">
        <v>17</v>
      </c>
      <c r="P52" s="211" t="s">
        <v>1</v>
      </c>
      <c r="Q52" s="212">
        <v>650</v>
      </c>
      <c r="R52" s="218">
        <v>2350000</v>
      </c>
      <c r="S52" s="211" t="s">
        <v>196</v>
      </c>
      <c r="T52" s="75" t="s">
        <v>10</v>
      </c>
      <c r="U52" s="151"/>
      <c r="V52" s="77"/>
      <c r="W52" s="143"/>
      <c r="X52" s="143"/>
      <c r="Y52" s="143"/>
      <c r="Z52" s="152"/>
      <c r="AA52" s="141"/>
      <c r="AB52" s="179"/>
      <c r="AC52" s="29"/>
      <c r="AD52" s="179"/>
      <c r="AE52" s="29"/>
      <c r="AF52" s="179"/>
      <c r="AG52" s="29"/>
      <c r="AH52" s="179"/>
      <c r="AI52" s="179"/>
      <c r="AJ52" s="180"/>
      <c r="AK52" s="45"/>
    </row>
    <row r="53" spans="1:37" s="17" customFormat="1" ht="210" x14ac:dyDescent="0.25">
      <c r="A53" s="181" t="s">
        <v>179</v>
      </c>
      <c r="B53" s="181" t="s">
        <v>6</v>
      </c>
      <c r="C53" s="217" t="s">
        <v>7</v>
      </c>
      <c r="D53" s="217" t="s">
        <v>14</v>
      </c>
      <c r="E53" s="181" t="s">
        <v>17</v>
      </c>
      <c r="F53" s="182" t="s">
        <v>95</v>
      </c>
      <c r="G53" s="210" t="s">
        <v>95</v>
      </c>
      <c r="H53" s="210" t="s">
        <v>180</v>
      </c>
      <c r="I53" s="158" t="s">
        <v>95</v>
      </c>
      <c r="J53" s="142" t="s">
        <v>95</v>
      </c>
      <c r="K53" s="142" t="s">
        <v>180</v>
      </c>
      <c r="L53" s="185">
        <v>10</v>
      </c>
      <c r="M53" s="181" t="s">
        <v>17</v>
      </c>
      <c r="N53" s="185">
        <v>10</v>
      </c>
      <c r="O53" s="181" t="s">
        <v>17</v>
      </c>
      <c r="P53" s="211" t="s">
        <v>195</v>
      </c>
      <c r="Q53" s="212">
        <v>2500</v>
      </c>
      <c r="R53" s="218">
        <v>2000000</v>
      </c>
      <c r="S53" s="211" t="s">
        <v>196</v>
      </c>
      <c r="T53" s="75" t="s">
        <v>10</v>
      </c>
      <c r="U53" s="142"/>
      <c r="V53" s="23"/>
      <c r="W53" s="143"/>
      <c r="X53" s="143"/>
      <c r="Y53" s="143"/>
      <c r="Z53" s="144"/>
      <c r="AA53" s="141"/>
      <c r="AB53" s="179"/>
      <c r="AC53" s="29"/>
      <c r="AD53" s="179"/>
      <c r="AE53" s="29"/>
      <c r="AF53" s="179"/>
      <c r="AG53" s="29"/>
      <c r="AH53" s="179"/>
      <c r="AI53" s="179"/>
      <c r="AJ53" s="180"/>
      <c r="AK53" s="45"/>
    </row>
    <row r="54" spans="1:37" s="17" customFormat="1" ht="210" x14ac:dyDescent="0.25">
      <c r="A54" s="181" t="s">
        <v>179</v>
      </c>
      <c r="B54" s="181" t="s">
        <v>6</v>
      </c>
      <c r="C54" s="217" t="s">
        <v>7</v>
      </c>
      <c r="D54" s="217" t="s">
        <v>14</v>
      </c>
      <c r="E54" s="181" t="s">
        <v>17</v>
      </c>
      <c r="F54" s="182" t="s">
        <v>95</v>
      </c>
      <c r="G54" s="210" t="s">
        <v>95</v>
      </c>
      <c r="H54" s="210" t="s">
        <v>180</v>
      </c>
      <c r="I54" s="158" t="s">
        <v>95</v>
      </c>
      <c r="J54" s="142" t="s">
        <v>95</v>
      </c>
      <c r="K54" s="142" t="s">
        <v>180</v>
      </c>
      <c r="L54" s="230">
        <v>11</v>
      </c>
      <c r="M54" s="181" t="s">
        <v>17</v>
      </c>
      <c r="N54" s="183">
        <v>11</v>
      </c>
      <c r="O54" s="181" t="s">
        <v>17</v>
      </c>
      <c r="P54" s="211" t="s">
        <v>195</v>
      </c>
      <c r="Q54" s="212">
        <v>18.3</v>
      </c>
      <c r="R54" s="218">
        <v>3000000</v>
      </c>
      <c r="S54" s="211" t="s">
        <v>196</v>
      </c>
      <c r="T54" s="75" t="s">
        <v>10</v>
      </c>
      <c r="U54" s="263" t="s">
        <v>210</v>
      </c>
      <c r="V54" s="266"/>
      <c r="W54" s="223">
        <v>296081</v>
      </c>
      <c r="X54" s="223">
        <v>498</v>
      </c>
      <c r="Y54" s="223" t="s">
        <v>198</v>
      </c>
      <c r="Z54" s="250">
        <v>18.3</v>
      </c>
      <c r="AA54" s="250">
        <v>3000000</v>
      </c>
      <c r="AB54" s="250">
        <v>18.3</v>
      </c>
      <c r="AC54" s="250">
        <v>3000000</v>
      </c>
      <c r="AD54" s="179"/>
      <c r="AE54" s="29"/>
      <c r="AF54" s="179"/>
      <c r="AG54" s="29"/>
      <c r="AH54" s="179"/>
      <c r="AI54" s="179"/>
      <c r="AJ54" s="180"/>
      <c r="AK54" s="45"/>
    </row>
    <row r="55" spans="1:37" s="17" customFormat="1" ht="174.75" customHeight="1" x14ac:dyDescent="0.25">
      <c r="A55" s="181" t="s">
        <v>179</v>
      </c>
      <c r="B55" s="181" t="s">
        <v>6</v>
      </c>
      <c r="C55" s="217" t="s">
        <v>7</v>
      </c>
      <c r="D55" s="217" t="s">
        <v>14</v>
      </c>
      <c r="E55" s="181" t="s">
        <v>17</v>
      </c>
      <c r="F55" s="182" t="s">
        <v>95</v>
      </c>
      <c r="G55" s="210" t="s">
        <v>95</v>
      </c>
      <c r="H55" s="210" t="s">
        <v>180</v>
      </c>
      <c r="I55" s="158" t="s">
        <v>95</v>
      </c>
      <c r="J55" s="142" t="s">
        <v>95</v>
      </c>
      <c r="K55" s="142" t="s">
        <v>180</v>
      </c>
      <c r="L55" s="185">
        <v>12</v>
      </c>
      <c r="M55" s="181" t="s">
        <v>17</v>
      </c>
      <c r="N55" s="185">
        <v>12</v>
      </c>
      <c r="O55" s="181" t="s">
        <v>17</v>
      </c>
      <c r="P55" s="211" t="s">
        <v>195</v>
      </c>
      <c r="Q55" s="212">
        <v>65</v>
      </c>
      <c r="R55" s="218">
        <v>650000</v>
      </c>
      <c r="S55" s="211" t="s">
        <v>196</v>
      </c>
      <c r="T55" s="208" t="s">
        <v>10</v>
      </c>
      <c r="U55" s="213"/>
      <c r="V55" s="77"/>
      <c r="W55" s="143"/>
      <c r="X55" s="143"/>
      <c r="Y55" s="143"/>
      <c r="Z55" s="152"/>
      <c r="AA55" s="141"/>
      <c r="AB55" s="179"/>
      <c r="AC55" s="29"/>
      <c r="AD55" s="179"/>
      <c r="AE55" s="29"/>
      <c r="AF55" s="179"/>
      <c r="AG55" s="29"/>
      <c r="AH55" s="179"/>
      <c r="AI55" s="179"/>
      <c r="AJ55" s="180"/>
      <c r="AK55" s="45"/>
    </row>
    <row r="56" spans="1:37" s="17" customFormat="1" ht="174.75" customHeight="1" thickBot="1" x14ac:dyDescent="0.3">
      <c r="A56" s="181" t="s">
        <v>179</v>
      </c>
      <c r="B56" s="181" t="s">
        <v>6</v>
      </c>
      <c r="C56" s="217" t="s">
        <v>7</v>
      </c>
      <c r="D56" s="217" t="s">
        <v>14</v>
      </c>
      <c r="E56" s="181" t="s">
        <v>17</v>
      </c>
      <c r="F56" s="182" t="s">
        <v>95</v>
      </c>
      <c r="G56" s="210" t="s">
        <v>95</v>
      </c>
      <c r="H56" s="210" t="s">
        <v>180</v>
      </c>
      <c r="I56" s="158" t="s">
        <v>95</v>
      </c>
      <c r="J56" s="142" t="s">
        <v>95</v>
      </c>
      <c r="K56" s="142" t="s">
        <v>180</v>
      </c>
      <c r="L56" s="230">
        <v>13</v>
      </c>
      <c r="M56" s="181" t="s">
        <v>17</v>
      </c>
      <c r="N56" s="183">
        <v>13</v>
      </c>
      <c r="O56" s="181" t="s">
        <v>17</v>
      </c>
      <c r="P56" s="211" t="s">
        <v>195</v>
      </c>
      <c r="Q56" s="212">
        <v>2950</v>
      </c>
      <c r="R56" s="218">
        <v>2200000</v>
      </c>
      <c r="S56" s="211" t="s">
        <v>196</v>
      </c>
      <c r="T56" s="208" t="s">
        <v>10</v>
      </c>
      <c r="U56" s="213"/>
      <c r="V56" s="77"/>
      <c r="W56" s="143"/>
      <c r="X56" s="143"/>
      <c r="Y56" s="143"/>
      <c r="Z56" s="152"/>
      <c r="AA56" s="141"/>
      <c r="AB56" s="179"/>
      <c r="AC56" s="29"/>
      <c r="AD56" s="179"/>
      <c r="AE56" s="29"/>
      <c r="AF56" s="179"/>
      <c r="AG56" s="29"/>
      <c r="AH56" s="179"/>
      <c r="AI56" s="179"/>
      <c r="AJ56" s="180"/>
      <c r="AK56" s="45"/>
    </row>
    <row r="57" spans="1:37" ht="14.25" customHeight="1" thickBot="1" x14ac:dyDescent="0.3">
      <c r="A57" s="17"/>
      <c r="B57" s="60"/>
      <c r="C57" s="61"/>
      <c r="D57" s="61"/>
      <c r="E57" s="61"/>
      <c r="F57" s="61"/>
      <c r="G57" s="61"/>
      <c r="H57" s="62"/>
      <c r="I57" s="62"/>
      <c r="J57" s="62"/>
      <c r="K57" s="61"/>
      <c r="L57" s="61"/>
      <c r="M57" s="367" t="s">
        <v>97</v>
      </c>
      <c r="N57" s="368"/>
      <c r="O57" s="368"/>
      <c r="P57" s="368"/>
      <c r="Q57" s="368"/>
      <c r="R57" s="368"/>
      <c r="S57" s="63"/>
      <c r="T57" s="63"/>
      <c r="U57" s="17"/>
    </row>
    <row r="58" spans="1:37" s="17" customFormat="1" ht="96.75" customHeight="1" thickBot="1" x14ac:dyDescent="0.3">
      <c r="A58"/>
      <c r="B58"/>
      <c r="C58"/>
      <c r="D58"/>
      <c r="E58"/>
      <c r="F58"/>
      <c r="G58"/>
      <c r="H58"/>
      <c r="I58"/>
      <c r="J58"/>
      <c r="K58"/>
      <c r="L58"/>
      <c r="M58" s="33"/>
      <c r="N58"/>
      <c r="O58"/>
      <c r="P58"/>
      <c r="Q58"/>
      <c r="R58"/>
      <c r="S58" s="33"/>
      <c r="T58" s="33"/>
      <c r="U58" s="67"/>
      <c r="V58" s="78"/>
      <c r="W58" s="78"/>
      <c r="X58" s="78"/>
      <c r="Y58" s="55"/>
      <c r="Z58" s="56"/>
      <c r="AA58" s="57"/>
      <c r="AB58" s="56"/>
      <c r="AC58" s="57"/>
      <c r="AD58" s="56"/>
      <c r="AE58" s="57"/>
      <c r="AF58" s="56"/>
      <c r="AG58" s="57"/>
      <c r="AH58" s="58"/>
      <c r="AI58" s="57"/>
      <c r="AJ58" s="59"/>
      <c r="AK58" s="65"/>
    </row>
    <row r="59" spans="1:37" ht="30.75" customHeight="1" thickBot="1" x14ac:dyDescent="0.3">
      <c r="A59" s="17"/>
      <c r="B59" s="83" t="s">
        <v>98</v>
      </c>
      <c r="C59" s="80"/>
      <c r="D59" s="80"/>
      <c r="E59" s="80"/>
      <c r="F59" s="80"/>
      <c r="G59" s="80"/>
      <c r="H59" s="80"/>
      <c r="I59" s="80"/>
      <c r="J59" s="80"/>
      <c r="K59" s="80"/>
      <c r="L59" s="361" t="s">
        <v>99</v>
      </c>
      <c r="M59" s="362"/>
      <c r="N59" s="362"/>
      <c r="O59" s="363"/>
      <c r="P59" s="52" t="s">
        <v>100</v>
      </c>
      <c r="Q59" s="52"/>
      <c r="R59" s="52"/>
      <c r="S59" s="53"/>
      <c r="T59" s="54"/>
      <c r="U59" s="64" t="s">
        <v>101</v>
      </c>
      <c r="AD59" s="364" t="s">
        <v>102</v>
      </c>
      <c r="AE59" s="365"/>
      <c r="AF59" s="365"/>
      <c r="AG59" s="365"/>
      <c r="AH59" s="365"/>
      <c r="AI59" s="365"/>
      <c r="AJ59" s="366"/>
      <c r="AK59" s="69" t="e">
        <f>+AK58+#REF!</f>
        <v>#REF!</v>
      </c>
    </row>
    <row r="60" spans="1:37" ht="57" customHeight="1" x14ac:dyDescent="0.25">
      <c r="B60" s="6"/>
      <c r="C60" s="8" t="s">
        <v>30</v>
      </c>
      <c r="D60" s="8"/>
      <c r="E60" s="8"/>
      <c r="F60" s="8"/>
      <c r="G60" s="8"/>
      <c r="H60" s="8"/>
      <c r="I60" s="8"/>
      <c r="J60" s="8"/>
      <c r="K60" s="7"/>
      <c r="L60" s="7"/>
      <c r="M60" s="7"/>
      <c r="N60" s="5"/>
      <c r="O60" s="5"/>
      <c r="P60" s="5"/>
      <c r="Q60" s="5"/>
      <c r="R60" s="5"/>
    </row>
    <row r="61" spans="1:37" ht="57" customHeight="1" x14ac:dyDescent="0.25">
      <c r="B61" s="14">
        <v>1</v>
      </c>
      <c r="C61" s="355" t="s">
        <v>103</v>
      </c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5"/>
      <c r="R61" s="355"/>
    </row>
    <row r="62" spans="1:37" s="10" customFormat="1" ht="76.5" customHeight="1" x14ac:dyDescent="0.25">
      <c r="A62"/>
      <c r="B62" s="14">
        <v>2</v>
      </c>
      <c r="C62" s="355" t="s">
        <v>104</v>
      </c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R62" s="355"/>
      <c r="S62" s="33"/>
      <c r="T62" s="33"/>
      <c r="U62" s="67"/>
      <c r="W62" s="33"/>
      <c r="X62" s="9"/>
      <c r="Y62" s="9"/>
      <c r="Z62"/>
      <c r="AA62"/>
      <c r="AB62"/>
      <c r="AC62"/>
      <c r="AD62"/>
      <c r="AE62"/>
      <c r="AF62"/>
      <c r="AG62"/>
      <c r="AH62"/>
    </row>
    <row r="63" spans="1:37" s="10" customFormat="1" ht="33.75" customHeight="1" x14ac:dyDescent="0.25">
      <c r="B63" s="14">
        <v>3</v>
      </c>
      <c r="C63" s="355" t="s">
        <v>105</v>
      </c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5"/>
      <c r="R63" s="355"/>
      <c r="S63" s="33"/>
      <c r="T63" s="33"/>
      <c r="U63" s="67"/>
      <c r="W63" s="33"/>
      <c r="X63" s="9"/>
      <c r="Y63" s="9"/>
      <c r="Z63"/>
      <c r="AA63"/>
      <c r="AB63"/>
      <c r="AC63"/>
      <c r="AD63"/>
      <c r="AE63"/>
      <c r="AF63"/>
      <c r="AG63"/>
      <c r="AH63"/>
    </row>
    <row r="64" spans="1:37" s="10" customFormat="1" ht="24.75" customHeight="1" x14ac:dyDescent="0.25">
      <c r="B64" s="14">
        <v>4</v>
      </c>
      <c r="C64" s="355" t="s">
        <v>106</v>
      </c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5"/>
      <c r="R64" s="355"/>
      <c r="S64" s="33"/>
      <c r="T64" s="33"/>
      <c r="U64" s="67"/>
      <c r="W64" s="33"/>
      <c r="X64" s="9"/>
      <c r="Y64" s="9"/>
      <c r="Z64"/>
      <c r="AA64"/>
      <c r="AB64"/>
      <c r="AC64"/>
      <c r="AD64"/>
      <c r="AE64"/>
      <c r="AF64"/>
      <c r="AG64"/>
      <c r="AH64"/>
    </row>
    <row r="65" spans="1:34" s="10" customFormat="1" ht="25.5" customHeight="1" x14ac:dyDescent="0.25">
      <c r="B65" s="14">
        <v>5</v>
      </c>
      <c r="C65" s="355" t="s">
        <v>107</v>
      </c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3"/>
      <c r="T65" s="33"/>
      <c r="U65" s="67"/>
      <c r="W65" s="33"/>
      <c r="X65" s="9"/>
      <c r="Y65" s="9"/>
      <c r="Z65"/>
      <c r="AA65"/>
      <c r="AB65"/>
      <c r="AC65"/>
      <c r="AD65"/>
      <c r="AE65"/>
      <c r="AF65"/>
      <c r="AG65"/>
      <c r="AH65"/>
    </row>
    <row r="66" spans="1:34" x14ac:dyDescent="0.25">
      <c r="A66" s="10"/>
      <c r="B66" s="14">
        <v>6</v>
      </c>
      <c r="C66" s="356" t="s">
        <v>108</v>
      </c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U66" s="68" t="s">
        <v>109</v>
      </c>
    </row>
    <row r="67" spans="1:34" s="10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 s="33"/>
      <c r="N67"/>
      <c r="O67"/>
      <c r="P67"/>
      <c r="Q67"/>
      <c r="R67"/>
      <c r="S67" s="33"/>
      <c r="T67" s="33"/>
      <c r="U67" s="67"/>
      <c r="W67" s="33"/>
      <c r="X67" s="9"/>
      <c r="Y67" s="9"/>
      <c r="Z67"/>
      <c r="AA67"/>
      <c r="AB67"/>
      <c r="AC67"/>
      <c r="AD67"/>
      <c r="AE67"/>
      <c r="AF67"/>
      <c r="AG67"/>
      <c r="AH67"/>
    </row>
    <row r="68" spans="1:34" s="10" customFormat="1" ht="33" customHeight="1" thickBot="1" x14ac:dyDescent="0.3">
      <c r="B68" s="359" t="s">
        <v>110</v>
      </c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3"/>
      <c r="U68" s="67"/>
      <c r="W68" s="33"/>
      <c r="X68" s="9"/>
      <c r="Y68" s="9"/>
      <c r="Z68"/>
      <c r="AA68"/>
      <c r="AB68"/>
      <c r="AC68"/>
      <c r="AD68"/>
      <c r="AE68"/>
      <c r="AF68"/>
      <c r="AG68"/>
      <c r="AH68"/>
    </row>
    <row r="69" spans="1:34" s="10" customFormat="1" ht="51" customHeight="1" thickBot="1" x14ac:dyDescent="0.3">
      <c r="B69" s="287" t="s">
        <v>111</v>
      </c>
      <c r="C69" s="288"/>
      <c r="D69" s="47">
        <v>8408</v>
      </c>
      <c r="E69" s="46"/>
      <c r="F69" s="46"/>
      <c r="G69" s="46"/>
      <c r="H69" s="46"/>
      <c r="I69" s="46"/>
      <c r="J69" s="46"/>
      <c r="K69" s="46"/>
      <c r="L69" s="11"/>
      <c r="M69" s="34"/>
      <c r="N69" s="12"/>
      <c r="O69" s="12"/>
      <c r="P69" s="12"/>
      <c r="Q69" s="12"/>
      <c r="R69" s="12"/>
      <c r="S69" s="33"/>
      <c r="T69" s="33"/>
      <c r="U69" s="67"/>
      <c r="W69" s="33"/>
      <c r="X69" s="9"/>
      <c r="Y69" s="9"/>
      <c r="Z69"/>
      <c r="AA69"/>
      <c r="AB69"/>
      <c r="AC69"/>
      <c r="AD69"/>
      <c r="AE69"/>
      <c r="AF69"/>
      <c r="AG69"/>
      <c r="AH69"/>
    </row>
    <row r="70" spans="1:34" s="10" customFormat="1" ht="51" customHeight="1" x14ac:dyDescent="0.25">
      <c r="B70" s="272" t="s">
        <v>112</v>
      </c>
      <c r="C70" s="273"/>
      <c r="D70" s="284" t="s">
        <v>113</v>
      </c>
      <c r="E70" s="284"/>
      <c r="F70" s="284"/>
      <c r="G70" s="284"/>
      <c r="H70" s="284"/>
      <c r="I70" s="284"/>
      <c r="J70" s="284"/>
      <c r="K70" s="284"/>
      <c r="L70" s="360" t="s">
        <v>114</v>
      </c>
      <c r="M70" s="273"/>
      <c r="N70" s="284" t="s">
        <v>115</v>
      </c>
      <c r="O70" s="284"/>
      <c r="P70" s="284"/>
      <c r="Q70" s="48"/>
      <c r="R70" s="48"/>
      <c r="S70" s="33"/>
      <c r="T70" s="33"/>
      <c r="U70" s="67"/>
      <c r="W70" s="33"/>
      <c r="X70" s="9"/>
      <c r="Y70" s="9"/>
      <c r="Z70"/>
      <c r="AA70"/>
      <c r="AB70"/>
      <c r="AC70"/>
      <c r="AD70"/>
      <c r="AE70"/>
      <c r="AF70"/>
      <c r="AG70"/>
      <c r="AH70"/>
    </row>
    <row r="71" spans="1:34" s="10" customFormat="1" ht="26.25" thickBot="1" x14ac:dyDescent="0.3">
      <c r="B71" s="49" t="s">
        <v>116</v>
      </c>
      <c r="C71" s="50" t="s">
        <v>117</v>
      </c>
      <c r="D71" s="285" t="s">
        <v>118</v>
      </c>
      <c r="E71" s="358"/>
      <c r="F71" s="358"/>
      <c r="G71" s="358"/>
      <c r="H71" s="286"/>
      <c r="I71" s="285" t="s">
        <v>119</v>
      </c>
      <c r="J71" s="358"/>
      <c r="K71" s="286"/>
      <c r="L71" s="51" t="s">
        <v>120</v>
      </c>
      <c r="M71" s="51" t="s">
        <v>121</v>
      </c>
      <c r="N71" s="285" t="s">
        <v>122</v>
      </c>
      <c r="O71" s="286"/>
      <c r="P71" s="51" t="s">
        <v>123</v>
      </c>
      <c r="Q71" s="50"/>
      <c r="R71" s="50"/>
      <c r="S71" s="33"/>
      <c r="T71" s="33"/>
      <c r="U71" s="67"/>
      <c r="W71" s="33"/>
      <c r="X71" s="9"/>
      <c r="Y71" s="9"/>
      <c r="Z71"/>
      <c r="AA71"/>
      <c r="AB71"/>
      <c r="AC71"/>
      <c r="AD71"/>
      <c r="AE71"/>
      <c r="AF71"/>
      <c r="AG71"/>
      <c r="AH71"/>
    </row>
    <row r="72" spans="1:34" ht="32.25" thickBot="1" x14ac:dyDescent="0.3">
      <c r="A72" s="10"/>
      <c r="B72" s="186" t="s">
        <v>180</v>
      </c>
      <c r="C72" s="187" t="s">
        <v>96</v>
      </c>
      <c r="D72" s="357">
        <v>2773</v>
      </c>
      <c r="E72" s="357"/>
      <c r="F72" s="357"/>
      <c r="G72" s="357"/>
      <c r="H72" s="357"/>
      <c r="I72" s="275">
        <v>154</v>
      </c>
      <c r="J72" s="275"/>
      <c r="K72" s="275"/>
      <c r="L72" s="197">
        <v>76</v>
      </c>
      <c r="M72" s="197">
        <v>78</v>
      </c>
      <c r="N72" s="275">
        <v>74</v>
      </c>
      <c r="O72" s="275"/>
      <c r="P72" s="197">
        <v>80</v>
      </c>
      <c r="Q72" s="188"/>
      <c r="R72" s="189"/>
    </row>
    <row r="73" spans="1:34" ht="32.25" thickBot="1" x14ac:dyDescent="0.3">
      <c r="B73" s="190" t="s">
        <v>180</v>
      </c>
      <c r="C73" s="191" t="s">
        <v>5</v>
      </c>
      <c r="D73" s="274">
        <v>3700</v>
      </c>
      <c r="E73" s="274"/>
      <c r="F73" s="274"/>
      <c r="G73" s="274"/>
      <c r="H73" s="274"/>
      <c r="I73" s="275">
        <v>1050</v>
      </c>
      <c r="J73" s="275"/>
      <c r="K73" s="275"/>
      <c r="L73" s="197">
        <v>521</v>
      </c>
      <c r="M73" s="197">
        <v>529</v>
      </c>
      <c r="N73" s="275">
        <v>374</v>
      </c>
      <c r="O73" s="275"/>
      <c r="P73" s="197">
        <v>676</v>
      </c>
      <c r="Q73" s="192"/>
      <c r="R73" s="193"/>
    </row>
    <row r="74" spans="1:34" ht="32.25" thickBot="1" x14ac:dyDescent="0.3">
      <c r="B74" s="190" t="s">
        <v>180</v>
      </c>
      <c r="C74" s="191" t="s">
        <v>190</v>
      </c>
      <c r="D74" s="274">
        <v>5041</v>
      </c>
      <c r="E74" s="274"/>
      <c r="F74" s="274"/>
      <c r="G74" s="274"/>
      <c r="H74" s="274"/>
      <c r="I74" s="275">
        <v>776</v>
      </c>
      <c r="J74" s="275"/>
      <c r="K74" s="275"/>
      <c r="L74" s="197">
        <v>393</v>
      </c>
      <c r="M74" s="197">
        <v>383</v>
      </c>
      <c r="N74" s="275">
        <v>571</v>
      </c>
      <c r="O74" s="275"/>
      <c r="P74" s="197">
        <v>205</v>
      </c>
      <c r="Q74" s="192"/>
      <c r="R74" s="193"/>
    </row>
    <row r="75" spans="1:34" ht="32.25" thickBot="1" x14ac:dyDescent="0.3">
      <c r="B75" s="190" t="s">
        <v>180</v>
      </c>
      <c r="C75" s="191" t="s">
        <v>191</v>
      </c>
      <c r="D75" s="274">
        <v>3321</v>
      </c>
      <c r="E75" s="274"/>
      <c r="F75" s="274"/>
      <c r="G75" s="274"/>
      <c r="H75" s="274"/>
      <c r="I75" s="275">
        <v>700</v>
      </c>
      <c r="J75" s="275"/>
      <c r="K75" s="275"/>
      <c r="L75" s="197">
        <v>319</v>
      </c>
      <c r="M75" s="197">
        <v>381</v>
      </c>
      <c r="N75" s="275">
        <v>500</v>
      </c>
      <c r="O75" s="275"/>
      <c r="P75" s="197">
        <v>200</v>
      </c>
      <c r="Q75" s="192"/>
      <c r="R75" s="193"/>
    </row>
    <row r="76" spans="1:34" ht="32.25" thickBot="1" x14ac:dyDescent="0.3">
      <c r="B76" s="190" t="s">
        <v>180</v>
      </c>
      <c r="C76" s="191" t="s">
        <v>191</v>
      </c>
      <c r="D76" s="274">
        <v>2272</v>
      </c>
      <c r="E76" s="274"/>
      <c r="F76" s="274"/>
      <c r="G76" s="274"/>
      <c r="H76" s="274"/>
      <c r="I76" s="275">
        <v>500</v>
      </c>
      <c r="J76" s="275"/>
      <c r="K76" s="275"/>
      <c r="L76" s="197">
        <v>268</v>
      </c>
      <c r="M76" s="197">
        <v>232</v>
      </c>
      <c r="N76" s="275">
        <v>252</v>
      </c>
      <c r="O76" s="275"/>
      <c r="P76" s="197">
        <v>248</v>
      </c>
      <c r="Q76" s="192"/>
      <c r="R76" s="193"/>
    </row>
    <row r="77" spans="1:34" ht="48" thickBot="1" x14ac:dyDescent="0.3">
      <c r="B77" s="190" t="s">
        <v>180</v>
      </c>
      <c r="C77" s="194" t="s">
        <v>15</v>
      </c>
      <c r="D77" s="274">
        <v>5046</v>
      </c>
      <c r="E77" s="274"/>
      <c r="F77" s="274"/>
      <c r="G77" s="274"/>
      <c r="H77" s="274"/>
      <c r="I77" s="275">
        <v>8408</v>
      </c>
      <c r="J77" s="275"/>
      <c r="K77" s="275"/>
      <c r="L77" s="197">
        <v>4036</v>
      </c>
      <c r="M77" s="197">
        <v>4372</v>
      </c>
      <c r="N77" s="275">
        <v>2467</v>
      </c>
      <c r="O77" s="275"/>
      <c r="P77" s="197">
        <v>5941</v>
      </c>
      <c r="Q77" s="192"/>
      <c r="R77" s="193"/>
    </row>
    <row r="78" spans="1:34" ht="16.5" thickBot="1" x14ac:dyDescent="0.3">
      <c r="B78" s="190" t="s">
        <v>180</v>
      </c>
      <c r="C78" s="194" t="s">
        <v>9</v>
      </c>
      <c r="D78" s="274">
        <v>7568</v>
      </c>
      <c r="E78" s="274"/>
      <c r="F78" s="274"/>
      <c r="G78" s="274"/>
      <c r="H78" s="274"/>
      <c r="I78" s="275">
        <v>8408</v>
      </c>
      <c r="J78" s="275"/>
      <c r="K78" s="275"/>
      <c r="L78" s="197">
        <v>4036</v>
      </c>
      <c r="M78" s="197">
        <v>4372</v>
      </c>
      <c r="N78" s="275">
        <v>2467</v>
      </c>
      <c r="O78" s="275"/>
      <c r="P78" s="197">
        <v>5941</v>
      </c>
      <c r="Q78" s="192"/>
      <c r="R78" s="193"/>
    </row>
    <row r="79" spans="1:34" ht="63.75" thickBot="1" x14ac:dyDescent="0.3">
      <c r="B79" s="190" t="s">
        <v>180</v>
      </c>
      <c r="C79" s="191" t="s">
        <v>28</v>
      </c>
      <c r="D79" s="274">
        <v>5886</v>
      </c>
      <c r="E79" s="274"/>
      <c r="F79" s="274"/>
      <c r="G79" s="274"/>
      <c r="H79" s="274"/>
      <c r="I79" s="275">
        <v>8408</v>
      </c>
      <c r="J79" s="275"/>
      <c r="K79" s="275"/>
      <c r="L79" s="197">
        <v>4036</v>
      </c>
      <c r="M79" s="197">
        <v>4372</v>
      </c>
      <c r="N79" s="275">
        <v>2467</v>
      </c>
      <c r="O79" s="275"/>
      <c r="P79" s="197">
        <v>5941</v>
      </c>
      <c r="Q79" s="192"/>
      <c r="R79" s="193"/>
    </row>
    <row r="80" spans="1:34" ht="32.25" thickBot="1" x14ac:dyDescent="0.3">
      <c r="B80" s="190" t="s">
        <v>180</v>
      </c>
      <c r="C80" s="191" t="s">
        <v>12</v>
      </c>
      <c r="D80" s="274">
        <v>5046</v>
      </c>
      <c r="E80" s="274"/>
      <c r="F80" s="274"/>
      <c r="G80" s="274"/>
      <c r="H80" s="274"/>
      <c r="I80" s="275">
        <v>8408</v>
      </c>
      <c r="J80" s="275"/>
      <c r="K80" s="275"/>
      <c r="L80" s="197">
        <v>4036</v>
      </c>
      <c r="M80" s="197">
        <v>4372</v>
      </c>
      <c r="N80" s="275">
        <v>2467</v>
      </c>
      <c r="O80" s="275"/>
      <c r="P80" s="197">
        <v>5941</v>
      </c>
      <c r="Q80" s="192"/>
      <c r="R80" s="193"/>
    </row>
    <row r="81" spans="2:18" ht="32.25" thickBot="1" x14ac:dyDescent="0.3">
      <c r="B81" s="190" t="s">
        <v>180</v>
      </c>
      <c r="C81" s="191" t="s">
        <v>20</v>
      </c>
      <c r="D81" s="274">
        <v>7568</v>
      </c>
      <c r="E81" s="274"/>
      <c r="F81" s="274"/>
      <c r="G81" s="274"/>
      <c r="H81" s="274"/>
      <c r="I81" s="275">
        <v>8408</v>
      </c>
      <c r="J81" s="275"/>
      <c r="K81" s="275"/>
      <c r="L81" s="197">
        <v>4036</v>
      </c>
      <c r="M81" s="197">
        <v>4372</v>
      </c>
      <c r="N81" s="275">
        <v>2467</v>
      </c>
      <c r="O81" s="275"/>
      <c r="P81" s="197">
        <v>5941</v>
      </c>
      <c r="Q81" s="192"/>
      <c r="R81" s="193"/>
    </row>
    <row r="82" spans="2:18" ht="32.25" thickBot="1" x14ac:dyDescent="0.3">
      <c r="B82" s="190" t="s">
        <v>180</v>
      </c>
      <c r="C82" s="191" t="s">
        <v>22</v>
      </c>
      <c r="D82" s="274">
        <v>5046</v>
      </c>
      <c r="E82" s="274"/>
      <c r="F82" s="274"/>
      <c r="G82" s="274"/>
      <c r="H82" s="274"/>
      <c r="I82" s="275">
        <v>8408</v>
      </c>
      <c r="J82" s="275"/>
      <c r="K82" s="275"/>
      <c r="L82" s="197">
        <v>4036</v>
      </c>
      <c r="M82" s="197">
        <v>4372</v>
      </c>
      <c r="N82" s="275">
        <v>2467</v>
      </c>
      <c r="O82" s="275"/>
      <c r="P82" s="197">
        <v>5941</v>
      </c>
      <c r="Q82" s="192"/>
      <c r="R82" s="193"/>
    </row>
    <row r="83" spans="2:18" ht="63.75" thickBot="1" x14ac:dyDescent="0.3">
      <c r="B83" s="190" t="s">
        <v>180</v>
      </c>
      <c r="C83" s="191" t="s">
        <v>23</v>
      </c>
      <c r="D83" s="274">
        <v>5886</v>
      </c>
      <c r="E83" s="274"/>
      <c r="F83" s="274"/>
      <c r="G83" s="274"/>
      <c r="H83" s="274"/>
      <c r="I83" s="275">
        <v>8408</v>
      </c>
      <c r="J83" s="275"/>
      <c r="K83" s="275"/>
      <c r="L83" s="197">
        <v>4036</v>
      </c>
      <c r="M83" s="197">
        <v>4372</v>
      </c>
      <c r="N83" s="275">
        <v>2467</v>
      </c>
      <c r="O83" s="275"/>
      <c r="P83" s="197">
        <v>5941</v>
      </c>
      <c r="Q83" s="192"/>
      <c r="R83" s="193"/>
    </row>
    <row r="84" spans="2:18" ht="16.5" thickBot="1" x14ac:dyDescent="0.3">
      <c r="B84" s="195" t="s">
        <v>180</v>
      </c>
      <c r="C84" s="196" t="s">
        <v>13</v>
      </c>
      <c r="D84" s="275">
        <v>8408</v>
      </c>
      <c r="E84" s="275"/>
      <c r="F84" s="275"/>
      <c r="G84" s="275"/>
      <c r="H84" s="275"/>
      <c r="I84" s="275">
        <v>8408</v>
      </c>
      <c r="J84" s="275"/>
      <c r="K84" s="275"/>
      <c r="L84" s="197">
        <v>4036</v>
      </c>
      <c r="M84" s="197">
        <v>4372</v>
      </c>
      <c r="N84" s="275">
        <v>2467</v>
      </c>
      <c r="O84" s="275"/>
      <c r="P84" s="197">
        <v>5941</v>
      </c>
      <c r="Q84" s="197"/>
      <c r="R84" s="198"/>
    </row>
    <row r="85" spans="2:18" x14ac:dyDescent="0.25">
      <c r="I85" s="1"/>
      <c r="J85" s="1"/>
      <c r="K85" s="1"/>
      <c r="L85" s="1"/>
      <c r="M85" s="32"/>
      <c r="N85" s="1"/>
      <c r="O85" s="1"/>
      <c r="P85" s="1"/>
    </row>
    <row r="86" spans="2:18" x14ac:dyDescent="0.25">
      <c r="I86" s="1"/>
      <c r="J86" s="1"/>
      <c r="K86" s="1"/>
      <c r="L86" s="1"/>
      <c r="M86" s="32"/>
      <c r="N86" s="1"/>
      <c r="O86" s="1"/>
      <c r="P86" s="1"/>
    </row>
    <row r="97" spans="1:34" s="10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 s="33"/>
      <c r="N97"/>
      <c r="O97"/>
      <c r="P97"/>
      <c r="Q97"/>
      <c r="R97"/>
      <c r="S97" s="33"/>
      <c r="T97" s="33"/>
      <c r="U97" s="67"/>
      <c r="W97" s="33"/>
      <c r="X97" s="9"/>
      <c r="Y97" s="9"/>
      <c r="Z97"/>
      <c r="AA97"/>
      <c r="AB97"/>
      <c r="AC97"/>
      <c r="AD97"/>
      <c r="AE97"/>
      <c r="AF97"/>
      <c r="AG97"/>
      <c r="AH97"/>
    </row>
    <row r="98" spans="1:34" s="10" customFormat="1" ht="18.75" x14ac:dyDescent="0.3">
      <c r="B98" s="6"/>
      <c r="C98" s="3" t="s">
        <v>124</v>
      </c>
      <c r="D98" s="3"/>
      <c r="E98" s="3"/>
      <c r="F98" s="3"/>
      <c r="G98" s="3"/>
      <c r="H98" s="3"/>
      <c r="I98" s="3"/>
      <c r="J98" s="3"/>
      <c r="K98" s="6"/>
      <c r="L98" s="6"/>
      <c r="M98" s="35"/>
      <c r="N98" s="6"/>
      <c r="O98" s="6"/>
      <c r="P98" s="6"/>
      <c r="Q98" s="6"/>
      <c r="R98" s="6"/>
      <c r="S98" s="33"/>
      <c r="T98" s="33"/>
      <c r="U98" s="67"/>
      <c r="W98" s="33"/>
      <c r="X98" s="9"/>
      <c r="Y98" s="9"/>
      <c r="Z98"/>
      <c r="AA98"/>
      <c r="AB98"/>
      <c r="AC98"/>
      <c r="AD98"/>
      <c r="AE98"/>
      <c r="AF98"/>
      <c r="AG98"/>
      <c r="AH98"/>
    </row>
    <row r="99" spans="1:34" ht="18.75" x14ac:dyDescent="0.3">
      <c r="A99" s="10"/>
      <c r="B99" s="3" t="s">
        <v>125</v>
      </c>
    </row>
    <row r="100" spans="1:34" x14ac:dyDescent="0.25">
      <c r="B100" s="9">
        <v>1</v>
      </c>
      <c r="C100" s="282" t="s">
        <v>126</v>
      </c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134"/>
      <c r="R100" s="134"/>
    </row>
    <row r="101" spans="1:34" x14ac:dyDescent="0.25">
      <c r="B101" s="9">
        <v>2</v>
      </c>
      <c r="C101" s="278" t="s">
        <v>127</v>
      </c>
      <c r="D101" s="278"/>
      <c r="E101" s="278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135"/>
      <c r="R101" s="135"/>
    </row>
    <row r="102" spans="1:34" x14ac:dyDescent="0.25">
      <c r="B102" s="9">
        <v>3</v>
      </c>
      <c r="C102" s="289" t="s">
        <v>128</v>
      </c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10"/>
      <c r="R102" s="10"/>
    </row>
    <row r="103" spans="1:34" x14ac:dyDescent="0.25">
      <c r="B103" s="9">
        <v>4</v>
      </c>
      <c r="C103" s="289" t="s">
        <v>129</v>
      </c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10"/>
      <c r="R103" s="10"/>
    </row>
    <row r="104" spans="1:34" x14ac:dyDescent="0.25">
      <c r="B104" s="14">
        <v>5</v>
      </c>
      <c r="C104" s="278" t="s">
        <v>130</v>
      </c>
      <c r="D104" s="278"/>
      <c r="E104" s="278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135"/>
      <c r="R104" s="135"/>
    </row>
    <row r="105" spans="1:34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35"/>
      <c r="N105" s="6"/>
      <c r="O105" s="6"/>
      <c r="P105" s="6"/>
      <c r="Q105" s="6"/>
      <c r="R105" s="6"/>
    </row>
    <row r="106" spans="1:34" ht="32.25" customHeight="1" x14ac:dyDescent="0.25">
      <c r="B106" s="6"/>
      <c r="C106" s="290" t="s">
        <v>111</v>
      </c>
      <c r="D106" s="291"/>
      <c r="E106" s="40">
        <v>8408</v>
      </c>
      <c r="F106" s="40"/>
      <c r="G106" s="40"/>
      <c r="H106" s="40"/>
      <c r="I106" s="40"/>
      <c r="J106" s="40"/>
      <c r="K106" s="21"/>
      <c r="L106" s="20"/>
      <c r="M106" s="36"/>
      <c r="N106" s="12"/>
      <c r="O106" s="12"/>
      <c r="P106" s="6"/>
      <c r="Q106" s="6"/>
      <c r="R106" s="6"/>
    </row>
    <row r="107" spans="1:34" ht="34.5" customHeight="1" x14ac:dyDescent="0.25">
      <c r="B107" s="6"/>
      <c r="C107" s="276" t="s">
        <v>112</v>
      </c>
      <c r="D107" s="283"/>
      <c r="E107" s="283"/>
      <c r="F107" s="283"/>
      <c r="G107" s="283"/>
      <c r="H107" s="283"/>
      <c r="I107" s="277"/>
      <c r="J107" s="79"/>
      <c r="K107" s="279" t="s">
        <v>131</v>
      </c>
      <c r="L107" s="279"/>
      <c r="M107" s="24"/>
      <c r="N107" s="24"/>
      <c r="O107" s="30"/>
      <c r="P107" s="280" t="s">
        <v>132</v>
      </c>
      <c r="Q107" s="36"/>
      <c r="R107" s="36"/>
    </row>
    <row r="108" spans="1:34" ht="25.5" x14ac:dyDescent="0.25">
      <c r="B108" s="6"/>
      <c r="C108" s="276" t="s">
        <v>116</v>
      </c>
      <c r="D108" s="277"/>
      <c r="E108" s="276" t="s">
        <v>117</v>
      </c>
      <c r="F108" s="283"/>
      <c r="G108" s="283"/>
      <c r="H108" s="283"/>
      <c r="I108" s="277"/>
      <c r="J108" s="79"/>
      <c r="K108" s="24" t="s">
        <v>133</v>
      </c>
      <c r="L108" s="24" t="s">
        <v>134</v>
      </c>
      <c r="M108" s="24"/>
      <c r="N108" s="24" t="s">
        <v>135</v>
      </c>
      <c r="O108" s="31"/>
      <c r="P108" s="281"/>
      <c r="Q108" s="36"/>
      <c r="R108" s="36"/>
    </row>
    <row r="109" spans="1:34" ht="15.75" x14ac:dyDescent="0.25">
      <c r="B109" s="6"/>
      <c r="C109" s="267" t="s">
        <v>180</v>
      </c>
      <c r="D109" s="268"/>
      <c r="E109" s="269" t="s">
        <v>96</v>
      </c>
      <c r="F109" s="270"/>
      <c r="G109" s="270"/>
      <c r="H109" s="270"/>
      <c r="I109" s="271"/>
      <c r="J109" s="200"/>
      <c r="K109" s="201">
        <v>304</v>
      </c>
      <c r="L109" s="202" t="s">
        <v>192</v>
      </c>
      <c r="M109" s="203"/>
      <c r="N109" s="204" t="s">
        <v>193</v>
      </c>
      <c r="O109" s="205"/>
      <c r="P109" s="206"/>
      <c r="Q109" s="41"/>
      <c r="R109" s="41"/>
    </row>
    <row r="110" spans="1:34" ht="15.75" x14ac:dyDescent="0.25">
      <c r="C110" s="267" t="s">
        <v>180</v>
      </c>
      <c r="D110" s="268"/>
      <c r="E110" s="269" t="s">
        <v>5</v>
      </c>
      <c r="F110" s="270"/>
      <c r="G110" s="270"/>
      <c r="H110" s="270"/>
      <c r="I110" s="271"/>
      <c r="J110" s="200"/>
      <c r="K110" s="201">
        <v>304</v>
      </c>
      <c r="L110" s="202" t="s">
        <v>192</v>
      </c>
      <c r="M110" s="203"/>
      <c r="N110" s="204" t="s">
        <v>193</v>
      </c>
      <c r="O110" s="205"/>
      <c r="P110" s="206"/>
    </row>
    <row r="111" spans="1:34" ht="15.75" x14ac:dyDescent="0.25">
      <c r="C111" s="267" t="s">
        <v>180</v>
      </c>
      <c r="D111" s="268"/>
      <c r="E111" s="269" t="s">
        <v>190</v>
      </c>
      <c r="F111" s="270"/>
      <c r="G111" s="270"/>
      <c r="H111" s="270"/>
      <c r="I111" s="271"/>
      <c r="J111" s="200"/>
      <c r="K111" s="201">
        <v>304</v>
      </c>
      <c r="L111" s="202" t="s">
        <v>192</v>
      </c>
      <c r="M111" s="203"/>
      <c r="N111" s="204" t="s">
        <v>193</v>
      </c>
      <c r="O111" s="205"/>
      <c r="P111" s="206"/>
    </row>
    <row r="112" spans="1:34" ht="15.75" x14ac:dyDescent="0.25">
      <c r="C112" s="267" t="s">
        <v>180</v>
      </c>
      <c r="D112" s="268"/>
      <c r="E112" s="269" t="s">
        <v>191</v>
      </c>
      <c r="F112" s="270"/>
      <c r="G112" s="270"/>
      <c r="H112" s="270"/>
      <c r="I112" s="271"/>
      <c r="J112" s="200"/>
      <c r="K112" s="201">
        <v>304</v>
      </c>
      <c r="L112" s="202" t="s">
        <v>192</v>
      </c>
      <c r="M112" s="203"/>
      <c r="N112" s="204" t="s">
        <v>193</v>
      </c>
      <c r="O112" s="205"/>
      <c r="P112" s="206"/>
    </row>
    <row r="113" spans="3:16" ht="15.75" x14ac:dyDescent="0.25">
      <c r="C113" s="267" t="s">
        <v>180</v>
      </c>
      <c r="D113" s="268"/>
      <c r="E113" s="269" t="s">
        <v>191</v>
      </c>
      <c r="F113" s="270"/>
      <c r="G113" s="270"/>
      <c r="H113" s="270"/>
      <c r="I113" s="271"/>
      <c r="J113" s="200"/>
      <c r="K113" s="201">
        <v>304</v>
      </c>
      <c r="L113" s="202" t="s">
        <v>192</v>
      </c>
      <c r="M113" s="203"/>
      <c r="N113" s="204" t="s">
        <v>193</v>
      </c>
      <c r="O113" s="205"/>
      <c r="P113" s="206"/>
    </row>
    <row r="114" spans="3:16" ht="15.75" x14ac:dyDescent="0.25">
      <c r="C114" s="267" t="s">
        <v>180</v>
      </c>
      <c r="D114" s="268"/>
      <c r="E114" s="269" t="s">
        <v>15</v>
      </c>
      <c r="F114" s="270"/>
      <c r="G114" s="270"/>
      <c r="H114" s="270"/>
      <c r="I114" s="271"/>
      <c r="J114" s="200"/>
      <c r="K114" s="201">
        <v>365</v>
      </c>
      <c r="L114" s="202" t="s">
        <v>192</v>
      </c>
      <c r="M114" s="203"/>
      <c r="N114" s="204" t="s">
        <v>193</v>
      </c>
      <c r="O114" s="205"/>
      <c r="P114" s="206"/>
    </row>
    <row r="115" spans="3:16" ht="15.75" x14ac:dyDescent="0.25">
      <c r="C115" s="267" t="s">
        <v>180</v>
      </c>
      <c r="D115" s="268"/>
      <c r="E115" s="269" t="s">
        <v>9</v>
      </c>
      <c r="F115" s="270"/>
      <c r="G115" s="270"/>
      <c r="H115" s="270"/>
      <c r="I115" s="271"/>
      <c r="J115" s="200"/>
      <c r="K115" s="201">
        <v>365</v>
      </c>
      <c r="L115" s="202" t="s">
        <v>192</v>
      </c>
      <c r="M115" s="203"/>
      <c r="N115" s="204" t="s">
        <v>193</v>
      </c>
      <c r="O115" s="205"/>
      <c r="P115" s="206"/>
    </row>
    <row r="116" spans="3:16" ht="15.75" x14ac:dyDescent="0.25">
      <c r="C116" s="267" t="s">
        <v>180</v>
      </c>
      <c r="D116" s="268"/>
      <c r="E116" s="269" t="s">
        <v>28</v>
      </c>
      <c r="F116" s="270"/>
      <c r="G116" s="270"/>
      <c r="H116" s="270"/>
      <c r="I116" s="271"/>
      <c r="J116" s="200"/>
      <c r="K116" s="201">
        <v>365</v>
      </c>
      <c r="L116" s="202" t="s">
        <v>192</v>
      </c>
      <c r="M116" s="203"/>
      <c r="N116" s="204" t="s">
        <v>193</v>
      </c>
      <c r="O116" s="205"/>
      <c r="P116" s="206"/>
    </row>
    <row r="117" spans="3:16" ht="15.75" x14ac:dyDescent="0.25">
      <c r="C117" s="267" t="s">
        <v>180</v>
      </c>
      <c r="D117" s="268"/>
      <c r="E117" s="269" t="s">
        <v>12</v>
      </c>
      <c r="F117" s="270"/>
      <c r="G117" s="270"/>
      <c r="H117" s="270"/>
      <c r="I117" s="271"/>
      <c r="J117" s="200"/>
      <c r="K117" s="201">
        <v>365</v>
      </c>
      <c r="L117" s="202" t="s">
        <v>192</v>
      </c>
      <c r="M117" s="203"/>
      <c r="N117" s="204" t="s">
        <v>193</v>
      </c>
      <c r="O117" s="205"/>
      <c r="P117" s="206"/>
    </row>
    <row r="118" spans="3:16" ht="15.75" x14ac:dyDescent="0.25">
      <c r="C118" s="267" t="s">
        <v>180</v>
      </c>
      <c r="D118" s="268"/>
      <c r="E118" s="269" t="s">
        <v>20</v>
      </c>
      <c r="F118" s="270"/>
      <c r="G118" s="270"/>
      <c r="H118" s="270"/>
      <c r="I118" s="271"/>
      <c r="J118" s="200"/>
      <c r="K118" s="201">
        <v>365</v>
      </c>
      <c r="L118" s="202" t="s">
        <v>192</v>
      </c>
      <c r="M118" s="203"/>
      <c r="N118" s="204" t="s">
        <v>193</v>
      </c>
      <c r="O118" s="205"/>
      <c r="P118" s="206"/>
    </row>
    <row r="119" spans="3:16" ht="15.75" x14ac:dyDescent="0.25">
      <c r="C119" s="267" t="s">
        <v>180</v>
      </c>
      <c r="D119" s="268"/>
      <c r="E119" s="269" t="s">
        <v>22</v>
      </c>
      <c r="F119" s="270"/>
      <c r="G119" s="270"/>
      <c r="H119" s="270"/>
      <c r="I119" s="271"/>
      <c r="J119" s="200"/>
      <c r="K119" s="201">
        <v>365</v>
      </c>
      <c r="L119" s="202" t="s">
        <v>192</v>
      </c>
      <c r="M119" s="203"/>
      <c r="N119" s="204" t="s">
        <v>193</v>
      </c>
      <c r="O119" s="205"/>
      <c r="P119" s="206"/>
    </row>
    <row r="120" spans="3:16" ht="15.75" x14ac:dyDescent="0.25">
      <c r="C120" s="267" t="s">
        <v>180</v>
      </c>
      <c r="D120" s="268"/>
      <c r="E120" s="269" t="s">
        <v>23</v>
      </c>
      <c r="F120" s="270"/>
      <c r="G120" s="270"/>
      <c r="H120" s="270"/>
      <c r="I120" s="271"/>
      <c r="J120" s="200"/>
      <c r="K120" s="201">
        <v>365</v>
      </c>
      <c r="L120" s="202" t="s">
        <v>192</v>
      </c>
      <c r="M120" s="203"/>
      <c r="N120" s="204" t="s">
        <v>193</v>
      </c>
      <c r="O120" s="205"/>
      <c r="P120" s="206"/>
    </row>
    <row r="121" spans="3:16" ht="15.75" x14ac:dyDescent="0.25">
      <c r="C121" s="267" t="s">
        <v>180</v>
      </c>
      <c r="D121" s="268"/>
      <c r="E121" s="269" t="s">
        <v>13</v>
      </c>
      <c r="F121" s="270"/>
      <c r="G121" s="270"/>
      <c r="H121" s="270"/>
      <c r="I121" s="271"/>
      <c r="J121" s="200"/>
      <c r="K121" s="201">
        <v>366</v>
      </c>
      <c r="L121" s="202" t="s">
        <v>192</v>
      </c>
      <c r="M121" s="203"/>
      <c r="N121" s="204" t="s">
        <v>193</v>
      </c>
      <c r="O121" s="205"/>
      <c r="P121" s="206"/>
    </row>
  </sheetData>
  <mergeCells count="148">
    <mergeCell ref="L59:O59"/>
    <mergeCell ref="AD59:AJ59"/>
    <mergeCell ref="D80:H80"/>
    <mergeCell ref="I80:K80"/>
    <mergeCell ref="N80:O80"/>
    <mergeCell ref="M57:R57"/>
    <mergeCell ref="C61:R61"/>
    <mergeCell ref="C66:R66"/>
    <mergeCell ref="C62:R62"/>
    <mergeCell ref="N70:P70"/>
    <mergeCell ref="D72:H72"/>
    <mergeCell ref="I72:K72"/>
    <mergeCell ref="D71:H71"/>
    <mergeCell ref="B68:S68"/>
    <mergeCell ref="C64:R64"/>
    <mergeCell ref="C65:R65"/>
    <mergeCell ref="N72:O72"/>
    <mergeCell ref="L70:M70"/>
    <mergeCell ref="I71:K71"/>
    <mergeCell ref="C63:R63"/>
    <mergeCell ref="D77:H77"/>
    <mergeCell ref="I77:K77"/>
    <mergeCell ref="N77:O77"/>
    <mergeCell ref="D78:H78"/>
    <mergeCell ref="I78:K78"/>
    <mergeCell ref="N78:O78"/>
    <mergeCell ref="D73:H73"/>
    <mergeCell ref="I73:K73"/>
    <mergeCell ref="N73:O73"/>
    <mergeCell ref="D74:H74"/>
    <mergeCell ref="I74:K74"/>
    <mergeCell ref="N74:O74"/>
    <mergeCell ref="B1:AF1"/>
    <mergeCell ref="C4:K4"/>
    <mergeCell ref="C14:K14"/>
    <mergeCell ref="C8:K8"/>
    <mergeCell ref="C31:H31"/>
    <mergeCell ref="C32:F32"/>
    <mergeCell ref="C33:G33"/>
    <mergeCell ref="B25:B33"/>
    <mergeCell ref="B8:B11"/>
    <mergeCell ref="C9:G9"/>
    <mergeCell ref="C11:G11"/>
    <mergeCell ref="C6:K6"/>
    <mergeCell ref="C21:G21"/>
    <mergeCell ref="C25:G25"/>
    <mergeCell ref="C26:G26"/>
    <mergeCell ref="C27:G27"/>
    <mergeCell ref="C29:D29"/>
    <mergeCell ref="C30:D30"/>
    <mergeCell ref="C15:I15"/>
    <mergeCell ref="C16:H16"/>
    <mergeCell ref="C17:H17"/>
    <mergeCell ref="C18:F18"/>
    <mergeCell ref="C19:F19"/>
    <mergeCell ref="C20:G20"/>
    <mergeCell ref="C22:G22"/>
    <mergeCell ref="B15:B22"/>
    <mergeCell ref="C23:G23"/>
    <mergeCell ref="A39:K39"/>
    <mergeCell ref="F40:F43"/>
    <mergeCell ref="E40:E43"/>
    <mergeCell ref="D40:D43"/>
    <mergeCell ref="C40:C43"/>
    <mergeCell ref="B40:B43"/>
    <mergeCell ref="A40:A43"/>
    <mergeCell ref="I40:K42"/>
    <mergeCell ref="C35:K35"/>
    <mergeCell ref="H40:H43"/>
    <mergeCell ref="G40:G43"/>
    <mergeCell ref="Y41:Y43"/>
    <mergeCell ref="Z41:AK41"/>
    <mergeCell ref="AK42:AK43"/>
    <mergeCell ref="U40:AK40"/>
    <mergeCell ref="L39:AK39"/>
    <mergeCell ref="L40:T42"/>
    <mergeCell ref="AJ42:AJ43"/>
    <mergeCell ref="Z42:AA42"/>
    <mergeCell ref="AB42:AC42"/>
    <mergeCell ref="W41:W43"/>
    <mergeCell ref="X41:X43"/>
    <mergeCell ref="U41:U43"/>
    <mergeCell ref="V41:V43"/>
    <mergeCell ref="AD42:AE42"/>
    <mergeCell ref="AF42:AG42"/>
    <mergeCell ref="AH42:AI42"/>
    <mergeCell ref="N71:O71"/>
    <mergeCell ref="B69:C69"/>
    <mergeCell ref="C102:P102"/>
    <mergeCell ref="C103:P103"/>
    <mergeCell ref="C104:P104"/>
    <mergeCell ref="C106:D106"/>
    <mergeCell ref="D79:H79"/>
    <mergeCell ref="I79:K79"/>
    <mergeCell ref="N79:O79"/>
    <mergeCell ref="D83:H83"/>
    <mergeCell ref="I83:K83"/>
    <mergeCell ref="N83:O83"/>
    <mergeCell ref="D84:H84"/>
    <mergeCell ref="N75:O75"/>
    <mergeCell ref="D76:H76"/>
    <mergeCell ref="I76:K76"/>
    <mergeCell ref="N76:O76"/>
    <mergeCell ref="I84:K84"/>
    <mergeCell ref="N84:O84"/>
    <mergeCell ref="D81:H81"/>
    <mergeCell ref="I81:K81"/>
    <mergeCell ref="N81:O81"/>
    <mergeCell ref="D82:H82"/>
    <mergeCell ref="I82:K82"/>
    <mergeCell ref="N82:O82"/>
    <mergeCell ref="C113:D113"/>
    <mergeCell ref="E113:I113"/>
    <mergeCell ref="C114:D114"/>
    <mergeCell ref="E114:I114"/>
    <mergeCell ref="C115:D115"/>
    <mergeCell ref="E115:I115"/>
    <mergeCell ref="E109:I109"/>
    <mergeCell ref="C108:D108"/>
    <mergeCell ref="C109:D109"/>
    <mergeCell ref="C101:P101"/>
    <mergeCell ref="C110:D110"/>
    <mergeCell ref="E110:I110"/>
    <mergeCell ref="K107:L107"/>
    <mergeCell ref="P107:P108"/>
    <mergeCell ref="C100:P100"/>
    <mergeCell ref="C107:I107"/>
    <mergeCell ref="E108:I108"/>
    <mergeCell ref="C116:D116"/>
    <mergeCell ref="E116:I116"/>
    <mergeCell ref="B70:C70"/>
    <mergeCell ref="D75:H75"/>
    <mergeCell ref="I75:K75"/>
    <mergeCell ref="C111:D111"/>
    <mergeCell ref="E111:I111"/>
    <mergeCell ref="C112:D112"/>
    <mergeCell ref="E112:I112"/>
    <mergeCell ref="D70:K70"/>
    <mergeCell ref="C117:D117"/>
    <mergeCell ref="E117:I117"/>
    <mergeCell ref="C118:D118"/>
    <mergeCell ref="E118:I118"/>
    <mergeCell ref="C119:D119"/>
    <mergeCell ref="E119:I119"/>
    <mergeCell ref="C120:D120"/>
    <mergeCell ref="E120:I120"/>
    <mergeCell ref="C121:D121"/>
    <mergeCell ref="E121:I1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G37"/>
  <sheetViews>
    <sheetView topLeftCell="D22" zoomScale="50" zoomScaleNormal="50" workbookViewId="0">
      <selection activeCell="E33" sqref="E33"/>
    </sheetView>
  </sheetViews>
  <sheetFormatPr baseColWidth="10" defaultColWidth="11.42578125" defaultRowHeight="15" x14ac:dyDescent="0.25"/>
  <cols>
    <col min="1" max="1" width="15.7109375" customWidth="1"/>
    <col min="2" max="2" width="20.42578125" customWidth="1"/>
    <col min="3" max="3" width="42.140625" customWidth="1"/>
    <col min="4" max="4" width="39.5703125" customWidth="1"/>
    <col min="5" max="5" width="31.5703125" customWidth="1"/>
    <col min="6" max="6" width="26.85546875" customWidth="1"/>
    <col min="7" max="7" width="26.7109375" customWidth="1"/>
    <col min="8" max="8" width="29" customWidth="1"/>
    <col min="9" max="10" width="22.42578125" customWidth="1"/>
    <col min="11" max="11" width="46.85546875" customWidth="1"/>
    <col min="12" max="12" width="8.28515625" customWidth="1"/>
    <col min="13" max="13" width="23.85546875" customWidth="1"/>
    <col min="14" max="14" width="17.5703125" customWidth="1"/>
    <col min="15" max="15" width="25.85546875" customWidth="1"/>
    <col min="16" max="16" width="19.140625" customWidth="1"/>
    <col min="17" max="17" width="23.7109375" customWidth="1"/>
    <col min="18" max="18" width="27.28515625" customWidth="1"/>
    <col min="19" max="19" width="11.85546875" customWidth="1"/>
    <col min="20" max="20" width="26" customWidth="1"/>
    <col min="21" max="21" width="17.140625" customWidth="1"/>
    <col min="22" max="23" width="16.42578125" customWidth="1"/>
    <col min="24" max="24" width="17.85546875" style="107" customWidth="1"/>
    <col min="25" max="25" width="21.5703125" customWidth="1"/>
    <col min="26" max="26" width="16" customWidth="1"/>
    <col min="27" max="27" width="19.5703125" customWidth="1"/>
    <col min="28" max="28" width="16.85546875" customWidth="1"/>
    <col min="29" max="29" width="24.7109375" customWidth="1"/>
    <col min="30" max="30" width="15.7109375" customWidth="1"/>
    <col min="31" max="31" width="19.140625" customWidth="1"/>
    <col min="32" max="32" width="33.42578125" customWidth="1"/>
    <col min="33" max="33" width="26.85546875" bestFit="1" customWidth="1"/>
  </cols>
  <sheetData>
    <row r="1" spans="1:32" ht="33.75" customHeight="1" x14ac:dyDescent="0.25"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</row>
    <row r="2" spans="1:32" ht="23.25" x14ac:dyDescent="0.25">
      <c r="A2" s="416" t="s">
        <v>136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8"/>
      <c r="Y2" s="103"/>
      <c r="Z2" s="104"/>
      <c r="AA2" s="104"/>
      <c r="AB2" s="104"/>
      <c r="AC2" s="104"/>
      <c r="AD2" s="104"/>
      <c r="AE2" s="104"/>
    </row>
    <row r="3" spans="1:32" ht="30" customHeight="1" x14ac:dyDescent="0.25">
      <c r="A3" s="415" t="s">
        <v>137</v>
      </c>
      <c r="B3" s="415"/>
      <c r="C3" s="407" t="s">
        <v>138</v>
      </c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9"/>
      <c r="Z3" s="104"/>
      <c r="AA3" s="104"/>
      <c r="AB3" s="104"/>
      <c r="AC3" s="104"/>
      <c r="AD3" s="104"/>
      <c r="AE3" s="104"/>
    </row>
    <row r="4" spans="1:32" ht="31.5" customHeight="1" x14ac:dyDescent="0.25">
      <c r="A4" s="415">
        <v>6</v>
      </c>
      <c r="B4" s="415"/>
      <c r="C4" s="407" t="s">
        <v>139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9"/>
      <c r="Z4" s="104"/>
      <c r="AA4" s="104"/>
      <c r="AB4" s="104"/>
      <c r="AC4" s="104"/>
      <c r="AD4" s="104"/>
      <c r="AE4" s="104"/>
    </row>
    <row r="5" spans="1:32" ht="128.25" customHeight="1" x14ac:dyDescent="0.25">
      <c r="A5" s="415">
        <v>9</v>
      </c>
      <c r="B5" s="415"/>
      <c r="C5" s="407" t="s">
        <v>140</v>
      </c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  <c r="W5" s="408"/>
      <c r="X5" s="408"/>
      <c r="Y5" s="409"/>
      <c r="Z5" s="104"/>
      <c r="AA5" s="104"/>
      <c r="AB5" s="104"/>
      <c r="AC5" s="104"/>
      <c r="AD5" s="104"/>
      <c r="AE5" s="104"/>
    </row>
    <row r="6" spans="1:32" ht="117.75" customHeight="1" x14ac:dyDescent="0.25">
      <c r="A6" s="415">
        <v>10</v>
      </c>
      <c r="B6" s="415"/>
      <c r="C6" s="404" t="s">
        <v>141</v>
      </c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6"/>
      <c r="Z6" s="104"/>
      <c r="AA6" s="104"/>
      <c r="AB6" s="104"/>
      <c r="AC6" s="104"/>
      <c r="AD6" s="104"/>
      <c r="AE6" s="104"/>
    </row>
    <row r="7" spans="1:32" ht="85.5" customHeight="1" x14ac:dyDescent="0.25">
      <c r="A7" s="415">
        <v>11</v>
      </c>
      <c r="B7" s="415"/>
      <c r="C7" s="407" t="s">
        <v>142</v>
      </c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9"/>
      <c r="Z7" s="104"/>
      <c r="AA7" s="104"/>
      <c r="AB7" s="104"/>
      <c r="AC7" s="104"/>
      <c r="AD7" s="104"/>
      <c r="AE7" s="104"/>
    </row>
    <row r="8" spans="1:32" s="1" customFormat="1" ht="22.5" customHeight="1" x14ac:dyDescent="0.25">
      <c r="A8" s="415">
        <v>12</v>
      </c>
      <c r="B8" s="415"/>
      <c r="C8" s="412" t="s">
        <v>143</v>
      </c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4"/>
      <c r="U8" s="111"/>
      <c r="V8" s="112"/>
      <c r="W8" s="112"/>
      <c r="X8" s="111"/>
      <c r="Y8" s="111"/>
      <c r="Z8" s="105"/>
      <c r="AA8" s="105"/>
      <c r="AB8" s="105"/>
      <c r="AC8" s="105"/>
      <c r="AD8" s="105"/>
      <c r="AE8" s="105"/>
      <c r="AF8" s="25"/>
    </row>
    <row r="9" spans="1:32" s="1" customFormat="1" ht="22.5" customHeight="1" x14ac:dyDescent="0.25">
      <c r="A9" s="369" t="s">
        <v>144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127"/>
      <c r="Q9" s="127"/>
      <c r="R9" s="127"/>
      <c r="S9" s="127"/>
      <c r="T9" s="127"/>
      <c r="U9" s="128"/>
      <c r="V9" s="129"/>
      <c r="W9" s="130"/>
      <c r="X9" s="131"/>
      <c r="Y9" s="131"/>
      <c r="Z9" s="109"/>
      <c r="AA9" s="109"/>
      <c r="AB9" s="109"/>
      <c r="AC9" s="110"/>
      <c r="AD9" s="132"/>
      <c r="AE9" s="132"/>
      <c r="AF9" s="25"/>
    </row>
    <row r="10" spans="1:32" ht="39" customHeight="1" thickBot="1" x14ac:dyDescent="0.3">
      <c r="A10" s="389" t="s">
        <v>182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1"/>
      <c r="X10" s="391"/>
      <c r="Y10" s="391"/>
      <c r="Z10" s="391"/>
      <c r="AA10" s="391"/>
      <c r="AB10" s="391"/>
      <c r="AC10" s="392"/>
      <c r="AD10" s="106"/>
      <c r="AE10" s="106"/>
    </row>
    <row r="11" spans="1:32" ht="30" customHeight="1" thickBot="1" x14ac:dyDescent="0.35">
      <c r="A11" s="113"/>
      <c r="B11" s="411" t="s">
        <v>145</v>
      </c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1"/>
      <c r="P11" s="411"/>
      <c r="Q11" s="411"/>
      <c r="R11" s="411"/>
      <c r="S11" s="411"/>
      <c r="T11" s="411"/>
      <c r="U11" s="411"/>
      <c r="V11" s="411"/>
      <c r="W11" s="114"/>
      <c r="X11" s="377" t="s">
        <v>146</v>
      </c>
      <c r="Y11" s="410"/>
      <c r="Z11" s="410"/>
      <c r="AA11" s="410"/>
      <c r="AB11" s="410"/>
      <c r="AC11" s="410"/>
      <c r="AD11" s="410"/>
      <c r="AE11" s="378"/>
    </row>
    <row r="12" spans="1:32" ht="35.25" customHeight="1" thickBot="1" x14ac:dyDescent="0.3">
      <c r="A12" s="397" t="s">
        <v>147</v>
      </c>
      <c r="B12" s="399" t="s">
        <v>63</v>
      </c>
      <c r="C12" s="399" t="s">
        <v>64</v>
      </c>
      <c r="D12" s="401" t="s">
        <v>148</v>
      </c>
      <c r="E12" s="399" t="s">
        <v>66</v>
      </c>
      <c r="F12" s="384" t="s">
        <v>149</v>
      </c>
      <c r="G12" s="385"/>
      <c r="H12" s="385"/>
      <c r="I12" s="384" t="s">
        <v>150</v>
      </c>
      <c r="J12" s="385"/>
      <c r="K12" s="388"/>
      <c r="L12" s="382" t="s">
        <v>151</v>
      </c>
      <c r="M12" s="382"/>
      <c r="N12" s="382"/>
      <c r="O12" s="382"/>
      <c r="P12" s="382"/>
      <c r="Q12" s="382"/>
      <c r="R12" s="383"/>
      <c r="S12" s="379" t="s">
        <v>152</v>
      </c>
      <c r="T12" s="380"/>
      <c r="U12" s="380"/>
      <c r="V12" s="381"/>
      <c r="W12" s="386" t="s">
        <v>153</v>
      </c>
      <c r="X12" s="393" t="s">
        <v>154</v>
      </c>
      <c r="Y12" s="395" t="s">
        <v>155</v>
      </c>
      <c r="Z12" s="377" t="s">
        <v>156</v>
      </c>
      <c r="AA12" s="378"/>
      <c r="AB12" s="377" t="s">
        <v>157</v>
      </c>
      <c r="AC12" s="378"/>
      <c r="AD12" s="377" t="s">
        <v>158</v>
      </c>
      <c r="AE12" s="378"/>
    </row>
    <row r="13" spans="1:32" ht="98.25" customHeight="1" thickBot="1" x14ac:dyDescent="0.35">
      <c r="A13" s="398"/>
      <c r="B13" s="400"/>
      <c r="C13" s="400"/>
      <c r="D13" s="402"/>
      <c r="E13" s="400"/>
      <c r="F13" s="115" t="s">
        <v>159</v>
      </c>
      <c r="G13" s="116" t="s">
        <v>160</v>
      </c>
      <c r="H13" s="117" t="s">
        <v>161</v>
      </c>
      <c r="I13" s="118" t="s">
        <v>162</v>
      </c>
      <c r="J13" s="119" t="s">
        <v>163</v>
      </c>
      <c r="K13" s="120" t="s">
        <v>164</v>
      </c>
      <c r="L13" s="139" t="s">
        <v>84</v>
      </c>
      <c r="M13" s="122" t="s">
        <v>165</v>
      </c>
      <c r="N13" s="121" t="s">
        <v>84</v>
      </c>
      <c r="O13" s="122" t="s">
        <v>166</v>
      </c>
      <c r="P13" s="121" t="s">
        <v>167</v>
      </c>
      <c r="Q13" s="122" t="s">
        <v>168</v>
      </c>
      <c r="R13" s="121" t="s">
        <v>169</v>
      </c>
      <c r="S13" s="123" t="s">
        <v>170</v>
      </c>
      <c r="T13" s="124" t="s">
        <v>171</v>
      </c>
      <c r="U13" s="125" t="s">
        <v>172</v>
      </c>
      <c r="V13" s="125" t="s">
        <v>173</v>
      </c>
      <c r="W13" s="387"/>
      <c r="X13" s="394"/>
      <c r="Y13" s="396"/>
      <c r="Z13" s="125" t="s">
        <v>93</v>
      </c>
      <c r="AA13" s="125" t="s">
        <v>94</v>
      </c>
      <c r="AB13" s="124" t="s">
        <v>93</v>
      </c>
      <c r="AC13" s="125" t="s">
        <v>94</v>
      </c>
      <c r="AD13" s="123" t="s">
        <v>93</v>
      </c>
      <c r="AE13" s="126" t="s">
        <v>94</v>
      </c>
    </row>
    <row r="14" spans="1:32" ht="126.75" thickBot="1" x14ac:dyDescent="0.3">
      <c r="A14" s="191" t="s">
        <v>183</v>
      </c>
      <c r="B14" s="202" t="s">
        <v>24</v>
      </c>
      <c r="C14" s="202" t="s">
        <v>25</v>
      </c>
      <c r="D14" s="244" t="s">
        <v>180</v>
      </c>
      <c r="E14" s="245" t="s">
        <v>184</v>
      </c>
      <c r="F14" s="194" t="s">
        <v>95</v>
      </c>
      <c r="G14" s="239" t="s">
        <v>95</v>
      </c>
      <c r="H14" s="239" t="s">
        <v>180</v>
      </c>
      <c r="I14" s="246" t="s">
        <v>26</v>
      </c>
      <c r="J14" s="239" t="s">
        <v>95</v>
      </c>
      <c r="K14" s="246" t="s">
        <v>27</v>
      </c>
      <c r="L14" s="247">
        <v>1</v>
      </c>
      <c r="M14" s="247" t="s">
        <v>28</v>
      </c>
      <c r="N14" s="247">
        <v>1</v>
      </c>
      <c r="O14" s="202" t="s">
        <v>28</v>
      </c>
      <c r="P14" s="226" t="s">
        <v>201</v>
      </c>
      <c r="Q14" s="232">
        <v>10</v>
      </c>
      <c r="R14" s="226">
        <v>42210</v>
      </c>
      <c r="S14" s="239">
        <v>1</v>
      </c>
      <c r="T14" s="239" t="s">
        <v>200</v>
      </c>
      <c r="U14" s="207">
        <v>137508</v>
      </c>
      <c r="V14" s="248">
        <v>115</v>
      </c>
      <c r="W14" s="226" t="s">
        <v>201</v>
      </c>
      <c r="X14" s="249">
        <v>0</v>
      </c>
      <c r="Y14" s="234">
        <v>0</v>
      </c>
      <c r="Z14" s="145">
        <v>0</v>
      </c>
      <c r="AA14" s="146">
        <v>0</v>
      </c>
      <c r="AB14" s="147"/>
      <c r="AC14" s="146"/>
      <c r="AD14" s="148"/>
      <c r="AE14" s="149"/>
    </row>
    <row r="15" spans="1:32" ht="126.75" thickBot="1" x14ac:dyDescent="0.3">
      <c r="A15" s="254" t="s">
        <v>185</v>
      </c>
      <c r="B15" s="191" t="s">
        <v>11</v>
      </c>
      <c r="C15" s="191" t="s">
        <v>19</v>
      </c>
      <c r="D15" s="191" t="s">
        <v>180</v>
      </c>
      <c r="E15" s="238" t="s">
        <v>180</v>
      </c>
      <c r="F15" s="194" t="s">
        <v>95</v>
      </c>
      <c r="G15" s="239" t="s">
        <v>95</v>
      </c>
      <c r="H15" s="239" t="s">
        <v>180</v>
      </c>
      <c r="I15" s="191" t="s">
        <v>0</v>
      </c>
      <c r="J15" s="239" t="s">
        <v>95</v>
      </c>
      <c r="K15" s="240" t="s">
        <v>16</v>
      </c>
      <c r="L15" s="241">
        <v>2</v>
      </c>
      <c r="M15" s="241" t="s">
        <v>20</v>
      </c>
      <c r="N15" s="241">
        <v>2</v>
      </c>
      <c r="O15" s="241" t="s">
        <v>20</v>
      </c>
      <c r="P15" s="201" t="s">
        <v>202</v>
      </c>
      <c r="Q15" s="236">
        <v>300</v>
      </c>
      <c r="R15" s="237">
        <v>2400000</v>
      </c>
      <c r="S15" s="242">
        <v>2</v>
      </c>
      <c r="T15" s="255" t="s">
        <v>203</v>
      </c>
      <c r="U15" s="256">
        <v>298412</v>
      </c>
      <c r="V15" s="243">
        <v>501</v>
      </c>
      <c r="W15" s="243" t="s">
        <v>202</v>
      </c>
      <c r="X15" s="252">
        <v>300</v>
      </c>
      <c r="Y15" s="233"/>
      <c r="Z15" s="145"/>
      <c r="AA15" s="146"/>
      <c r="AB15" s="234">
        <f t="shared" ref="AB15:AC18" si="0">Q15</f>
        <v>300</v>
      </c>
      <c r="AC15" s="265">
        <f t="shared" si="0"/>
        <v>2400000</v>
      </c>
      <c r="AD15" s="146"/>
      <c r="AE15" s="149"/>
    </row>
    <row r="16" spans="1:32" ht="126.75" thickBot="1" x14ac:dyDescent="0.3">
      <c r="A16" s="254" t="s">
        <v>185</v>
      </c>
      <c r="B16" s="191" t="s">
        <v>11</v>
      </c>
      <c r="C16" s="191" t="s">
        <v>19</v>
      </c>
      <c r="D16" s="191" t="s">
        <v>180</v>
      </c>
      <c r="E16" s="238" t="s">
        <v>180</v>
      </c>
      <c r="F16" s="194" t="s">
        <v>95</v>
      </c>
      <c r="G16" s="239" t="s">
        <v>95</v>
      </c>
      <c r="H16" s="239" t="s">
        <v>180</v>
      </c>
      <c r="I16" s="191" t="s">
        <v>0</v>
      </c>
      <c r="J16" s="239" t="s">
        <v>95</v>
      </c>
      <c r="K16" s="240" t="s">
        <v>16</v>
      </c>
      <c r="L16" s="247">
        <v>3</v>
      </c>
      <c r="M16" s="241" t="s">
        <v>20</v>
      </c>
      <c r="N16" s="247">
        <v>3</v>
      </c>
      <c r="O16" s="241" t="s">
        <v>20</v>
      </c>
      <c r="P16" s="201" t="s">
        <v>202</v>
      </c>
      <c r="Q16" s="236">
        <v>150</v>
      </c>
      <c r="R16" s="237">
        <v>3100000</v>
      </c>
      <c r="S16" s="239">
        <v>3</v>
      </c>
      <c r="T16" s="257" t="s">
        <v>204</v>
      </c>
      <c r="U16" s="258">
        <v>298413</v>
      </c>
      <c r="V16" s="243">
        <v>500</v>
      </c>
      <c r="W16" s="243" t="s">
        <v>202</v>
      </c>
      <c r="X16" s="252">
        <v>150</v>
      </c>
      <c r="Y16" s="233"/>
      <c r="Z16" s="145"/>
      <c r="AA16" s="146"/>
      <c r="AB16" s="234">
        <f t="shared" si="0"/>
        <v>150</v>
      </c>
      <c r="AC16" s="265">
        <f t="shared" si="0"/>
        <v>3100000</v>
      </c>
      <c r="AD16" s="148"/>
      <c r="AE16" s="149"/>
    </row>
    <row r="17" spans="1:31" ht="126.75" thickBot="1" x14ac:dyDescent="0.3">
      <c r="A17" s="254" t="s">
        <v>185</v>
      </c>
      <c r="B17" s="191" t="s">
        <v>11</v>
      </c>
      <c r="C17" s="191" t="s">
        <v>19</v>
      </c>
      <c r="D17" s="191" t="s">
        <v>180</v>
      </c>
      <c r="E17" s="238" t="s">
        <v>180</v>
      </c>
      <c r="F17" s="194" t="s">
        <v>95</v>
      </c>
      <c r="G17" s="239" t="s">
        <v>95</v>
      </c>
      <c r="H17" s="239" t="s">
        <v>180</v>
      </c>
      <c r="I17" s="191" t="s">
        <v>0</v>
      </c>
      <c r="J17" s="239" t="s">
        <v>95</v>
      </c>
      <c r="K17" s="240" t="s">
        <v>16</v>
      </c>
      <c r="L17" s="241">
        <v>4</v>
      </c>
      <c r="M17" s="241" t="s">
        <v>20</v>
      </c>
      <c r="N17" s="241">
        <v>4</v>
      </c>
      <c r="O17" s="241" t="s">
        <v>20</v>
      </c>
      <c r="P17" s="201" t="s">
        <v>202</v>
      </c>
      <c r="Q17" s="236">
        <v>600</v>
      </c>
      <c r="R17" s="237">
        <v>440000</v>
      </c>
      <c r="S17" s="242">
        <v>4</v>
      </c>
      <c r="T17" s="259" t="s">
        <v>205</v>
      </c>
      <c r="U17" s="256">
        <v>300066</v>
      </c>
      <c r="V17" s="243">
        <v>505</v>
      </c>
      <c r="W17" s="243" t="s">
        <v>202</v>
      </c>
      <c r="X17" s="252">
        <v>600</v>
      </c>
      <c r="Y17" s="233"/>
      <c r="Z17" s="145"/>
      <c r="AA17" s="146"/>
      <c r="AB17" s="234">
        <f t="shared" si="0"/>
        <v>600</v>
      </c>
      <c r="AC17" s="265">
        <f t="shared" si="0"/>
        <v>440000</v>
      </c>
      <c r="AD17" s="148"/>
      <c r="AE17" s="149"/>
    </row>
    <row r="18" spans="1:31" ht="206.25" x14ac:dyDescent="0.25">
      <c r="A18" s="155" t="s">
        <v>179</v>
      </c>
      <c r="B18" s="156" t="s">
        <v>2</v>
      </c>
      <c r="C18" s="156" t="s">
        <v>3</v>
      </c>
      <c r="D18" s="156" t="s">
        <v>4</v>
      </c>
      <c r="E18" s="157" t="s">
        <v>181</v>
      </c>
      <c r="F18" s="158" t="s">
        <v>95</v>
      </c>
      <c r="G18" s="142" t="s">
        <v>95</v>
      </c>
      <c r="H18" s="142" t="s">
        <v>180</v>
      </c>
      <c r="I18" s="158" t="s">
        <v>0</v>
      </c>
      <c r="J18" s="159" t="s">
        <v>180</v>
      </c>
      <c r="K18" s="159" t="s">
        <v>8</v>
      </c>
      <c r="L18" s="247">
        <v>5</v>
      </c>
      <c r="M18" s="144" t="s">
        <v>180</v>
      </c>
      <c r="N18" s="247">
        <v>5</v>
      </c>
      <c r="O18" s="144" t="s">
        <v>180</v>
      </c>
      <c r="P18" s="182" t="s">
        <v>194</v>
      </c>
      <c r="Q18" s="253">
        <v>130</v>
      </c>
      <c r="R18" s="141">
        <v>678559</v>
      </c>
      <c r="S18" s="239">
        <v>5</v>
      </c>
      <c r="T18" s="260" t="s">
        <v>213</v>
      </c>
      <c r="U18" s="223">
        <v>299348</v>
      </c>
      <c r="V18" s="143">
        <v>503</v>
      </c>
      <c r="W18" s="143" t="str">
        <f>P18</f>
        <v>Metro cuadrado</v>
      </c>
      <c r="X18" s="253">
        <f>Q18</f>
        <v>130</v>
      </c>
      <c r="Y18" s="141"/>
      <c r="Z18" s="145"/>
      <c r="AA18" s="146"/>
      <c r="AB18" s="234">
        <f t="shared" si="0"/>
        <v>130</v>
      </c>
      <c r="AC18" s="265">
        <f t="shared" si="0"/>
        <v>678559</v>
      </c>
      <c r="AD18" s="148"/>
      <c r="AE18" s="149"/>
    </row>
    <row r="19" spans="1:31" ht="207" thickBot="1" x14ac:dyDescent="0.3">
      <c r="A19" s="155" t="s">
        <v>179</v>
      </c>
      <c r="B19" s="156" t="s">
        <v>2</v>
      </c>
      <c r="C19" s="156" t="s">
        <v>3</v>
      </c>
      <c r="D19" s="156" t="s">
        <v>4</v>
      </c>
      <c r="E19" s="157" t="s">
        <v>181</v>
      </c>
      <c r="F19" s="158" t="s">
        <v>95</v>
      </c>
      <c r="G19" s="142" t="s">
        <v>95</v>
      </c>
      <c r="H19" s="142" t="s">
        <v>180</v>
      </c>
      <c r="I19" s="158" t="s">
        <v>0</v>
      </c>
      <c r="J19" s="159" t="s">
        <v>180</v>
      </c>
      <c r="K19" s="159" t="s">
        <v>8</v>
      </c>
      <c r="L19" s="241">
        <v>6</v>
      </c>
      <c r="M19" s="144" t="s">
        <v>180</v>
      </c>
      <c r="N19" s="241">
        <v>6</v>
      </c>
      <c r="O19" s="144" t="s">
        <v>180</v>
      </c>
      <c r="P19" s="144" t="s">
        <v>188</v>
      </c>
      <c r="Q19" s="144">
        <v>304</v>
      </c>
      <c r="R19" s="141">
        <v>499102.51</v>
      </c>
      <c r="S19" s="242">
        <v>6</v>
      </c>
      <c r="T19" s="142" t="s">
        <v>187</v>
      </c>
      <c r="U19" s="223">
        <v>305230</v>
      </c>
      <c r="V19" s="143">
        <v>517</v>
      </c>
      <c r="W19" s="143" t="s">
        <v>188</v>
      </c>
      <c r="X19" s="144">
        <v>304</v>
      </c>
      <c r="Y19" s="141">
        <v>499102.51</v>
      </c>
      <c r="Z19" s="145">
        <v>102</v>
      </c>
      <c r="AA19" s="146">
        <f>SUM(R19/3)</f>
        <v>166367.50333333333</v>
      </c>
      <c r="AB19" s="221">
        <f>Z19</f>
        <v>102</v>
      </c>
      <c r="AC19" s="220">
        <f>AA19</f>
        <v>166367.50333333333</v>
      </c>
      <c r="AD19" s="148">
        <v>103</v>
      </c>
      <c r="AE19" s="149">
        <v>166368.5</v>
      </c>
    </row>
    <row r="20" spans="1:31" ht="165.75" thickBot="1" x14ac:dyDescent="0.3">
      <c r="A20" s="214" t="s">
        <v>185</v>
      </c>
      <c r="B20" s="181" t="s">
        <v>11</v>
      </c>
      <c r="C20" s="215" t="s">
        <v>18</v>
      </c>
      <c r="D20" s="181" t="s">
        <v>21</v>
      </c>
      <c r="E20" s="184" t="s">
        <v>186</v>
      </c>
      <c r="F20" s="208" t="s">
        <v>180</v>
      </c>
      <c r="G20" s="181" t="s">
        <v>0</v>
      </c>
      <c r="H20" s="209" t="s">
        <v>16</v>
      </c>
      <c r="I20" s="182" t="s">
        <v>95</v>
      </c>
      <c r="J20" s="210" t="s">
        <v>95</v>
      </c>
      <c r="K20" s="210" t="s">
        <v>180</v>
      </c>
      <c r="L20" s="247">
        <v>7</v>
      </c>
      <c r="M20" s="211" t="s">
        <v>180</v>
      </c>
      <c r="N20" s="247">
        <v>7</v>
      </c>
      <c r="O20" s="181" t="s">
        <v>22</v>
      </c>
      <c r="P20" s="211" t="s">
        <v>195</v>
      </c>
      <c r="Q20" s="212">
        <v>200</v>
      </c>
      <c r="R20" s="216">
        <v>460000</v>
      </c>
      <c r="S20" s="239">
        <v>7</v>
      </c>
      <c r="T20" s="260" t="s">
        <v>207</v>
      </c>
      <c r="U20" s="211">
        <v>300002</v>
      </c>
      <c r="V20" s="223">
        <v>506</v>
      </c>
      <c r="W20" s="223" t="s">
        <v>199</v>
      </c>
      <c r="X20" s="251">
        <v>200</v>
      </c>
      <c r="Y20" s="233"/>
      <c r="Z20" s="219"/>
      <c r="AA20" s="220"/>
      <c r="AB20" s="234">
        <f t="shared" ref="AB20:AC22" si="1">Q20</f>
        <v>200</v>
      </c>
      <c r="AC20" s="265">
        <f t="shared" si="1"/>
        <v>460000</v>
      </c>
      <c r="AD20" s="199"/>
      <c r="AE20" s="222"/>
    </row>
    <row r="21" spans="1:31" ht="165.75" thickBot="1" x14ac:dyDescent="0.3">
      <c r="A21" s="214" t="s">
        <v>185</v>
      </c>
      <c r="B21" s="181" t="s">
        <v>11</v>
      </c>
      <c r="C21" s="215" t="s">
        <v>18</v>
      </c>
      <c r="D21" s="181" t="s">
        <v>21</v>
      </c>
      <c r="E21" s="184" t="s">
        <v>186</v>
      </c>
      <c r="F21" s="208" t="s">
        <v>180</v>
      </c>
      <c r="G21" s="181" t="s">
        <v>0</v>
      </c>
      <c r="H21" s="209" t="s">
        <v>16</v>
      </c>
      <c r="I21" s="182" t="s">
        <v>95</v>
      </c>
      <c r="J21" s="210" t="s">
        <v>95</v>
      </c>
      <c r="K21" s="210" t="s">
        <v>180</v>
      </c>
      <c r="L21" s="241">
        <v>8</v>
      </c>
      <c r="M21" s="211" t="s">
        <v>180</v>
      </c>
      <c r="N21" s="241">
        <v>8</v>
      </c>
      <c r="O21" s="181" t="s">
        <v>22</v>
      </c>
      <c r="P21" s="211" t="s">
        <v>195</v>
      </c>
      <c r="Q21" s="212">
        <v>148</v>
      </c>
      <c r="R21" s="216">
        <v>175000</v>
      </c>
      <c r="S21" s="242">
        <v>8</v>
      </c>
      <c r="T21" s="260" t="s">
        <v>206</v>
      </c>
      <c r="U21" s="211">
        <v>299995</v>
      </c>
      <c r="V21" s="223">
        <v>504</v>
      </c>
      <c r="W21" s="223" t="s">
        <v>199</v>
      </c>
      <c r="X21" s="250">
        <f>Q21</f>
        <v>148</v>
      </c>
      <c r="Y21" s="233"/>
      <c r="Z21" s="219"/>
      <c r="AA21" s="220"/>
      <c r="AB21" s="234">
        <f t="shared" si="1"/>
        <v>148</v>
      </c>
      <c r="AC21" s="265">
        <f t="shared" si="1"/>
        <v>175000</v>
      </c>
      <c r="AD21" s="199"/>
      <c r="AE21" s="222"/>
    </row>
    <row r="22" spans="1:31" ht="180.75" thickBot="1" x14ac:dyDescent="0.3">
      <c r="A22" s="181" t="s">
        <v>179</v>
      </c>
      <c r="B22" s="181" t="s">
        <v>6</v>
      </c>
      <c r="C22" s="217" t="s">
        <v>7</v>
      </c>
      <c r="D22" s="217" t="s">
        <v>14</v>
      </c>
      <c r="E22" s="181" t="s">
        <v>17</v>
      </c>
      <c r="F22" s="208" t="s">
        <v>180</v>
      </c>
      <c r="G22" s="182" t="s">
        <v>0</v>
      </c>
      <c r="H22" s="217" t="s">
        <v>197</v>
      </c>
      <c r="I22" s="182" t="s">
        <v>95</v>
      </c>
      <c r="J22" s="210" t="s">
        <v>95</v>
      </c>
      <c r="K22" s="210" t="s">
        <v>180</v>
      </c>
      <c r="L22" s="247">
        <v>9</v>
      </c>
      <c r="M22" s="181" t="s">
        <v>17</v>
      </c>
      <c r="N22" s="247">
        <v>9</v>
      </c>
      <c r="O22" s="181" t="s">
        <v>17</v>
      </c>
      <c r="P22" s="211" t="s">
        <v>1</v>
      </c>
      <c r="Q22" s="212">
        <v>650</v>
      </c>
      <c r="R22" s="218">
        <v>2350000</v>
      </c>
      <c r="S22" s="239">
        <v>9</v>
      </c>
      <c r="T22" s="261" t="s">
        <v>208</v>
      </c>
      <c r="U22" s="223">
        <v>305736</v>
      </c>
      <c r="V22" s="223">
        <v>523</v>
      </c>
      <c r="W22" s="223" t="s">
        <v>198</v>
      </c>
      <c r="X22" s="250">
        <f>Q22</f>
        <v>650</v>
      </c>
      <c r="Y22" s="233"/>
      <c r="Z22" s="219"/>
      <c r="AA22" s="220"/>
      <c r="AB22" s="234">
        <f t="shared" si="1"/>
        <v>650</v>
      </c>
      <c r="AC22" s="265">
        <f t="shared" si="1"/>
        <v>2350000</v>
      </c>
      <c r="AD22" s="199"/>
      <c r="AE22" s="222"/>
    </row>
    <row r="23" spans="1:31" ht="180.75" thickBot="1" x14ac:dyDescent="0.3">
      <c r="A23" s="181" t="s">
        <v>179</v>
      </c>
      <c r="B23" s="181" t="s">
        <v>6</v>
      </c>
      <c r="C23" s="217" t="s">
        <v>7</v>
      </c>
      <c r="D23" s="217" t="s">
        <v>14</v>
      </c>
      <c r="E23" s="181" t="s">
        <v>17</v>
      </c>
      <c r="F23" s="208" t="s">
        <v>180</v>
      </c>
      <c r="G23" s="182" t="s">
        <v>0</v>
      </c>
      <c r="H23" s="217" t="s">
        <v>197</v>
      </c>
      <c r="I23" s="182" t="s">
        <v>95</v>
      </c>
      <c r="J23" s="210" t="s">
        <v>95</v>
      </c>
      <c r="K23" s="210" t="s">
        <v>180</v>
      </c>
      <c r="L23" s="241">
        <v>10</v>
      </c>
      <c r="M23" s="181" t="s">
        <v>17</v>
      </c>
      <c r="N23" s="241">
        <v>10</v>
      </c>
      <c r="O23" s="181" t="s">
        <v>17</v>
      </c>
      <c r="P23" s="211" t="s">
        <v>195</v>
      </c>
      <c r="Q23" s="212">
        <v>2500</v>
      </c>
      <c r="R23" s="218">
        <v>2000000</v>
      </c>
      <c r="S23" s="242">
        <v>10</v>
      </c>
      <c r="T23" s="262" t="s">
        <v>209</v>
      </c>
      <c r="U23" s="223">
        <v>305715</v>
      </c>
      <c r="V23" s="223">
        <v>521</v>
      </c>
      <c r="W23" s="223" t="s">
        <v>198</v>
      </c>
      <c r="X23" s="250">
        <f>Q23</f>
        <v>2500</v>
      </c>
      <c r="Y23" s="233"/>
      <c r="Z23" s="219"/>
      <c r="AA23" s="220"/>
      <c r="AB23" s="234">
        <f t="shared" ref="AB23:AB25" si="2">Q23</f>
        <v>2500</v>
      </c>
      <c r="AC23" s="265">
        <f t="shared" ref="AC23:AC25" si="3">R23</f>
        <v>2000000</v>
      </c>
      <c r="AD23" s="199"/>
      <c r="AE23" s="222"/>
    </row>
    <row r="24" spans="1:31" ht="180.75" thickBot="1" x14ac:dyDescent="0.3">
      <c r="A24" s="181" t="s">
        <v>179</v>
      </c>
      <c r="B24" s="181" t="s">
        <v>6</v>
      </c>
      <c r="C24" s="217" t="s">
        <v>7</v>
      </c>
      <c r="D24" s="217" t="s">
        <v>14</v>
      </c>
      <c r="E24" s="181" t="s">
        <v>17</v>
      </c>
      <c r="F24" s="208" t="s">
        <v>180</v>
      </c>
      <c r="G24" s="182" t="s">
        <v>0</v>
      </c>
      <c r="H24" s="217" t="s">
        <v>197</v>
      </c>
      <c r="I24" s="182" t="s">
        <v>95</v>
      </c>
      <c r="J24" s="210" t="s">
        <v>95</v>
      </c>
      <c r="K24" s="210" t="s">
        <v>180</v>
      </c>
      <c r="L24" s="247">
        <v>11</v>
      </c>
      <c r="M24" s="181" t="s">
        <v>17</v>
      </c>
      <c r="N24" s="247">
        <v>11</v>
      </c>
      <c r="O24" s="181" t="s">
        <v>17</v>
      </c>
      <c r="P24" s="211" t="s">
        <v>195</v>
      </c>
      <c r="Q24" s="212">
        <v>18.3</v>
      </c>
      <c r="R24" s="218">
        <v>3000000</v>
      </c>
      <c r="S24" s="239">
        <v>11</v>
      </c>
      <c r="T24" s="263" t="s">
        <v>210</v>
      </c>
      <c r="U24" s="223">
        <v>296081</v>
      </c>
      <c r="V24" s="223">
        <v>498</v>
      </c>
      <c r="W24" s="223" t="s">
        <v>198</v>
      </c>
      <c r="X24" s="250">
        <f>Q24</f>
        <v>18.3</v>
      </c>
      <c r="Y24" s="233"/>
      <c r="Z24" s="219"/>
      <c r="AA24" s="220"/>
      <c r="AB24" s="234">
        <f t="shared" si="2"/>
        <v>18.3</v>
      </c>
      <c r="AC24" s="265">
        <f t="shared" si="3"/>
        <v>3000000</v>
      </c>
      <c r="AD24" s="199"/>
      <c r="AE24" s="222"/>
    </row>
    <row r="25" spans="1:31" ht="180.75" thickBot="1" x14ac:dyDescent="0.3">
      <c r="A25" s="181" t="s">
        <v>179</v>
      </c>
      <c r="B25" s="181" t="s">
        <v>6</v>
      </c>
      <c r="C25" s="217" t="s">
        <v>7</v>
      </c>
      <c r="D25" s="217" t="s">
        <v>14</v>
      </c>
      <c r="E25" s="181" t="s">
        <v>17</v>
      </c>
      <c r="F25" s="208" t="s">
        <v>180</v>
      </c>
      <c r="G25" s="182" t="s">
        <v>0</v>
      </c>
      <c r="H25" s="217" t="s">
        <v>197</v>
      </c>
      <c r="I25" s="182" t="s">
        <v>95</v>
      </c>
      <c r="J25" s="210" t="s">
        <v>95</v>
      </c>
      <c r="K25" s="210" t="s">
        <v>180</v>
      </c>
      <c r="L25" s="241">
        <v>12</v>
      </c>
      <c r="M25" s="181" t="s">
        <v>17</v>
      </c>
      <c r="N25" s="241">
        <v>12</v>
      </c>
      <c r="O25" s="181" t="s">
        <v>17</v>
      </c>
      <c r="P25" s="211" t="s">
        <v>195</v>
      </c>
      <c r="Q25" s="212">
        <v>65</v>
      </c>
      <c r="R25" s="218">
        <v>650000</v>
      </c>
      <c r="S25" s="242">
        <v>12</v>
      </c>
      <c r="T25" s="264" t="s">
        <v>211</v>
      </c>
      <c r="U25" s="223">
        <v>305724</v>
      </c>
      <c r="V25" s="223">
        <v>522</v>
      </c>
      <c r="W25" s="223" t="s">
        <v>202</v>
      </c>
      <c r="X25" s="224">
        <v>65</v>
      </c>
      <c r="Y25" s="233"/>
      <c r="Z25" s="219"/>
      <c r="AA25" s="220"/>
      <c r="AB25" s="234">
        <f t="shared" si="2"/>
        <v>65</v>
      </c>
      <c r="AC25" s="265">
        <f t="shared" si="3"/>
        <v>650000</v>
      </c>
      <c r="AD25" s="199"/>
      <c r="AE25" s="222"/>
    </row>
    <row r="26" spans="1:31" ht="180.75" thickBot="1" x14ac:dyDescent="0.3">
      <c r="A26" s="181" t="s">
        <v>179</v>
      </c>
      <c r="B26" s="181" t="s">
        <v>6</v>
      </c>
      <c r="C26" s="217" t="s">
        <v>7</v>
      </c>
      <c r="D26" s="217" t="s">
        <v>14</v>
      </c>
      <c r="E26" s="181" t="s">
        <v>17</v>
      </c>
      <c r="F26" s="208" t="s">
        <v>180</v>
      </c>
      <c r="G26" s="182" t="s">
        <v>0</v>
      </c>
      <c r="H26" s="217" t="s">
        <v>197</v>
      </c>
      <c r="I26" s="182" t="s">
        <v>95</v>
      </c>
      <c r="J26" s="210" t="s">
        <v>95</v>
      </c>
      <c r="K26" s="210" t="s">
        <v>180</v>
      </c>
      <c r="L26" s="247">
        <v>13</v>
      </c>
      <c r="M26" s="181" t="s">
        <v>17</v>
      </c>
      <c r="N26" s="247">
        <v>13</v>
      </c>
      <c r="O26" s="181" t="s">
        <v>17</v>
      </c>
      <c r="P26" s="211" t="s">
        <v>195</v>
      </c>
      <c r="Q26" s="212">
        <v>2950</v>
      </c>
      <c r="R26" s="218">
        <v>2200000</v>
      </c>
      <c r="S26" s="239">
        <v>13</v>
      </c>
      <c r="T26" s="260" t="s">
        <v>212</v>
      </c>
      <c r="U26" s="223">
        <v>298414</v>
      </c>
      <c r="V26" s="223">
        <v>502</v>
      </c>
      <c r="W26" s="223" t="s">
        <v>198</v>
      </c>
      <c r="X26" s="250">
        <f>Q26</f>
        <v>2950</v>
      </c>
      <c r="Y26" s="233"/>
      <c r="Z26" s="219"/>
      <c r="AA26" s="220"/>
      <c r="AB26" s="234">
        <f t="shared" ref="AB26" si="4">Q26</f>
        <v>2950</v>
      </c>
      <c r="AC26" s="265">
        <f t="shared" ref="AC26" si="5">R26</f>
        <v>2200000</v>
      </c>
      <c r="AD26" s="199"/>
      <c r="AE26" s="222"/>
    </row>
    <row r="27" spans="1:31" s="70" customFormat="1" ht="35.25" customHeight="1" thickBot="1" x14ac:dyDescent="0.35">
      <c r="A27" s="163"/>
      <c r="B27" s="371" t="s">
        <v>174</v>
      </c>
      <c r="C27" s="371"/>
      <c r="D27" s="371"/>
      <c r="E27" s="371"/>
      <c r="F27" s="371"/>
      <c r="G27" s="371"/>
      <c r="H27" s="371"/>
      <c r="I27" s="371"/>
      <c r="J27" s="371"/>
      <c r="K27" s="372"/>
      <c r="L27" s="164">
        <v>1</v>
      </c>
      <c r="M27" s="165" t="s">
        <v>99</v>
      </c>
      <c r="N27" s="165"/>
      <c r="O27" s="165" t="s">
        <v>175</v>
      </c>
      <c r="P27" s="165" t="s">
        <v>100</v>
      </c>
      <c r="Q27" s="165">
        <f>X27</f>
        <v>12</v>
      </c>
      <c r="R27" s="166">
        <f>Y27</f>
        <v>300000</v>
      </c>
      <c r="S27" s="167"/>
      <c r="T27" s="168" t="s">
        <v>101</v>
      </c>
      <c r="U27" s="169" t="s">
        <v>175</v>
      </c>
      <c r="V27" s="170" t="s">
        <v>176</v>
      </c>
      <c r="W27" s="170"/>
      <c r="X27" s="171">
        <f>Z27+AB27+AD27</f>
        <v>12</v>
      </c>
      <c r="Y27" s="172">
        <f>AA27+AC27+AE27</f>
        <v>300000</v>
      </c>
      <c r="Z27" s="173">
        <v>2</v>
      </c>
      <c r="AA27" s="174">
        <f>Z27*25000</f>
        <v>50000</v>
      </c>
      <c r="AB27" s="173">
        <v>4</v>
      </c>
      <c r="AC27" s="175">
        <f>AB27*25000</f>
        <v>100000</v>
      </c>
      <c r="AD27" s="173">
        <v>6</v>
      </c>
      <c r="AE27" s="176">
        <f>AD27*25000</f>
        <v>150000</v>
      </c>
    </row>
    <row r="28" spans="1:31" ht="30.75" customHeight="1" thickBot="1" x14ac:dyDescent="0.35">
      <c r="A28" s="113"/>
      <c r="B28" s="113"/>
      <c r="C28" s="113"/>
      <c r="D28" s="177"/>
      <c r="E28" s="178"/>
      <c r="F28" s="178"/>
      <c r="G28" s="178"/>
      <c r="H28" s="113"/>
      <c r="I28" s="113"/>
      <c r="J28" s="113"/>
      <c r="K28" s="113"/>
      <c r="L28" s="113"/>
      <c r="M28" s="113"/>
      <c r="N28" s="113"/>
      <c r="O28" s="373" t="s">
        <v>177</v>
      </c>
      <c r="P28" s="374"/>
      <c r="Q28" s="374"/>
      <c r="R28" s="153">
        <f>SUM(R14:R27)</f>
        <v>18294871.509999998</v>
      </c>
      <c r="S28" s="113"/>
      <c r="T28" s="375" t="s">
        <v>178</v>
      </c>
      <c r="U28" s="376"/>
      <c r="V28" s="376"/>
      <c r="W28" s="376"/>
      <c r="X28" s="376"/>
      <c r="Y28" s="154">
        <f>SUM(Y14:Y27)</f>
        <v>799102.51</v>
      </c>
      <c r="Z28" s="113"/>
      <c r="AA28" s="113"/>
      <c r="AB28" s="113"/>
      <c r="AC28" s="113"/>
      <c r="AD28" s="113"/>
      <c r="AE28" s="113"/>
    </row>
    <row r="33" spans="18:33" x14ac:dyDescent="0.25">
      <c r="R33" s="9"/>
      <c r="S33" s="9"/>
      <c r="X33"/>
      <c r="AC33" s="108"/>
      <c r="AD33" s="107"/>
      <c r="AE33" s="108"/>
      <c r="AG33" s="108"/>
    </row>
    <row r="34" spans="18:33" x14ac:dyDescent="0.25">
      <c r="R34" s="9"/>
      <c r="S34" s="9"/>
      <c r="X34"/>
      <c r="AC34" s="108"/>
      <c r="AD34" s="107"/>
      <c r="AE34" s="108"/>
      <c r="AG34" s="108"/>
    </row>
    <row r="35" spans="18:33" x14ac:dyDescent="0.25">
      <c r="R35" s="9"/>
      <c r="S35" s="9"/>
      <c r="X35"/>
      <c r="AC35" s="108"/>
      <c r="AD35" s="107"/>
      <c r="AE35" s="108"/>
      <c r="AG35" s="108"/>
    </row>
    <row r="36" spans="18:33" x14ac:dyDescent="0.25">
      <c r="R36" s="9"/>
      <c r="S36" s="9"/>
      <c r="X36"/>
      <c r="AC36" s="108"/>
      <c r="AD36" s="107"/>
      <c r="AE36" s="108"/>
      <c r="AG36" s="108"/>
    </row>
    <row r="37" spans="18:33" x14ac:dyDescent="0.25">
      <c r="R37" s="9"/>
      <c r="S37" s="9"/>
      <c r="X37"/>
      <c r="AC37" s="108"/>
      <c r="AD37" s="107"/>
      <c r="AE37" s="108"/>
      <c r="AG37" s="108"/>
    </row>
  </sheetData>
  <mergeCells count="36">
    <mergeCell ref="B1:Y1"/>
    <mergeCell ref="C6:Y6"/>
    <mergeCell ref="C7:Y7"/>
    <mergeCell ref="X11:AE11"/>
    <mergeCell ref="B11:V11"/>
    <mergeCell ref="C8:T8"/>
    <mergeCell ref="C5:Y5"/>
    <mergeCell ref="C4:Y4"/>
    <mergeCell ref="C3:Y3"/>
    <mergeCell ref="A3:B3"/>
    <mergeCell ref="A4:B4"/>
    <mergeCell ref="A5:B5"/>
    <mergeCell ref="A6:B6"/>
    <mergeCell ref="A7:B7"/>
    <mergeCell ref="A8:B8"/>
    <mergeCell ref="A2:X2"/>
    <mergeCell ref="AD12:AE12"/>
    <mergeCell ref="B12:B13"/>
    <mergeCell ref="C12:C13"/>
    <mergeCell ref="D12:D13"/>
    <mergeCell ref="E12:E13"/>
    <mergeCell ref="A9:O9"/>
    <mergeCell ref="B27:K27"/>
    <mergeCell ref="O28:Q28"/>
    <mergeCell ref="T28:X28"/>
    <mergeCell ref="Z12:AA12"/>
    <mergeCell ref="S12:V12"/>
    <mergeCell ref="L12:R12"/>
    <mergeCell ref="F12:H12"/>
    <mergeCell ref="W12:W13"/>
    <mergeCell ref="I12:K12"/>
    <mergeCell ref="A10:AC10"/>
    <mergeCell ref="X12:X13"/>
    <mergeCell ref="Y12:Y13"/>
    <mergeCell ref="AB12:AC12"/>
    <mergeCell ref="A12:A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1_PEI_POM_APoblación </vt:lpstr>
      <vt:lpstr>4. POA (generado_en_SIPLAN_GL)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Alicia Miosoti Cifuentes Soto</dc:creator>
  <cp:keywords>Metodología</cp:keywords>
  <dc:description/>
  <cp:lastModifiedBy>INFORMACIÓN PÚBLICA</cp:lastModifiedBy>
  <cp:revision/>
  <dcterms:created xsi:type="dcterms:W3CDTF">2016-03-03T12:26:08Z</dcterms:created>
  <dcterms:modified xsi:type="dcterms:W3CDTF">2023-03-07T21:53:39Z</dcterms:modified>
  <cp:category/>
  <cp:contentStatus/>
</cp:coreProperties>
</file>