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4\INFORMACION PUBLICA\FEBRERO\RRHH\"/>
    </mc:Choice>
  </mc:AlternateContent>
  <xr:revisionPtr revIDLastSave="0" documentId="8_{71B3711B-D83A-49D1-9135-6CE32F0AE9EB}" xr6:coauthVersionLast="47" xr6:coauthVersionMax="47" xr10:uidLastSave="{00000000-0000-0000-0000-000000000000}"/>
  <bookViews>
    <workbookView xWindow="375" yWindow="600" windowWidth="28425" windowHeight="15600" xr2:uid="{00000000-000D-0000-FFFF-FFFF00000000}"/>
  </bookViews>
  <sheets>
    <sheet name="FEBRERO" sheetId="3" r:id="rId1"/>
  </sheets>
  <definedNames>
    <definedName name="_xlnm._FilterDatabase" localSheetId="0" hidden="1">FEBRERO!$B$2:$L$2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2" i="3" l="1"/>
  <c r="L212" i="3" s="1"/>
  <c r="J211" i="3"/>
  <c r="I211" i="3"/>
  <c r="J210" i="3"/>
  <c r="I210" i="3"/>
  <c r="J209" i="3"/>
  <c r="I209" i="3"/>
  <c r="J208" i="3"/>
  <c r="I208" i="3"/>
  <c r="J207" i="3"/>
  <c r="I207" i="3"/>
  <c r="J206" i="3"/>
  <c r="I206" i="3"/>
  <c r="L206" i="3" l="1"/>
  <c r="L211" i="3"/>
  <c r="L208" i="3"/>
  <c r="L207" i="3"/>
  <c r="L210" i="3"/>
  <c r="L209" i="3"/>
  <c r="I194" i="3" l="1"/>
  <c r="G194" i="3"/>
  <c r="I193" i="3"/>
  <c r="G193" i="3"/>
  <c r="I192" i="3"/>
  <c r="G192" i="3"/>
  <c r="I191" i="3"/>
  <c r="G191" i="3"/>
  <c r="I190" i="3"/>
  <c r="G190" i="3"/>
  <c r="I189" i="3"/>
  <c r="G189" i="3"/>
  <c r="I188" i="3"/>
  <c r="G188" i="3"/>
  <c r="I187" i="3"/>
  <c r="G187" i="3"/>
  <c r="I186" i="3"/>
  <c r="G186" i="3"/>
  <c r="I185" i="3"/>
  <c r="G185" i="3"/>
  <c r="I184" i="3"/>
  <c r="G184" i="3"/>
  <c r="I183" i="3"/>
  <c r="G183" i="3"/>
  <c r="I182" i="3"/>
  <c r="G182" i="3"/>
  <c r="I181" i="3"/>
  <c r="G181" i="3"/>
  <c r="I180" i="3"/>
  <c r="G180" i="3"/>
  <c r="I179" i="3"/>
  <c r="G179" i="3"/>
  <c r="I178" i="3"/>
  <c r="G178" i="3"/>
  <c r="I177" i="3"/>
  <c r="G177" i="3"/>
  <c r="I176" i="3"/>
  <c r="G176" i="3"/>
  <c r="I175" i="3"/>
  <c r="G175" i="3"/>
  <c r="I174" i="3"/>
  <c r="G174" i="3"/>
  <c r="I173" i="3"/>
  <c r="G173" i="3"/>
  <c r="I172" i="3"/>
  <c r="G172" i="3"/>
  <c r="I171" i="3"/>
  <c r="G171" i="3"/>
  <c r="I170" i="3"/>
  <c r="G170" i="3"/>
  <c r="I169" i="3"/>
  <c r="G169" i="3"/>
  <c r="I168" i="3"/>
  <c r="G168" i="3"/>
  <c r="I167" i="3"/>
  <c r="G167" i="3"/>
  <c r="I166" i="3"/>
  <c r="G166" i="3"/>
  <c r="I165" i="3"/>
  <c r="G165" i="3"/>
  <c r="I164" i="3"/>
  <c r="G164" i="3"/>
  <c r="I163" i="3"/>
  <c r="G163" i="3"/>
  <c r="I162" i="3"/>
  <c r="G162" i="3"/>
  <c r="I161" i="3"/>
  <c r="G161" i="3"/>
  <c r="I160" i="3"/>
  <c r="G160" i="3"/>
  <c r="I159" i="3"/>
  <c r="G159" i="3"/>
  <c r="I158" i="3"/>
  <c r="G158" i="3"/>
  <c r="I157" i="3"/>
  <c r="G157" i="3"/>
  <c r="I156" i="3"/>
  <c r="G156" i="3"/>
  <c r="I155" i="3"/>
  <c r="G155" i="3"/>
  <c r="I154" i="3"/>
  <c r="G154" i="3"/>
  <c r="I153" i="3"/>
  <c r="G153" i="3"/>
  <c r="I152" i="3"/>
  <c r="G152" i="3"/>
  <c r="I151" i="3"/>
  <c r="G151" i="3"/>
  <c r="I150" i="3"/>
  <c r="G150" i="3"/>
  <c r="I149" i="3"/>
  <c r="G149" i="3"/>
  <c r="I148" i="3"/>
  <c r="G148" i="3"/>
  <c r="I147" i="3"/>
  <c r="G147" i="3"/>
  <c r="I146" i="3"/>
  <c r="G146" i="3"/>
  <c r="I145" i="3"/>
  <c r="G145" i="3"/>
  <c r="I144" i="3"/>
  <c r="G144" i="3"/>
  <c r="I143" i="3"/>
  <c r="G143" i="3"/>
  <c r="I142" i="3"/>
  <c r="G142" i="3"/>
  <c r="I141" i="3"/>
  <c r="G141" i="3"/>
  <c r="I140" i="3"/>
  <c r="G140" i="3"/>
  <c r="I139" i="3"/>
  <c r="G139" i="3"/>
  <c r="I138" i="3"/>
  <c r="G138" i="3"/>
  <c r="I137" i="3"/>
  <c r="G137" i="3"/>
  <c r="I136" i="3"/>
  <c r="G136" i="3"/>
  <c r="I135" i="3"/>
  <c r="G135" i="3"/>
  <c r="I134" i="3"/>
  <c r="G134" i="3"/>
  <c r="I133" i="3"/>
  <c r="G133" i="3"/>
  <c r="I132" i="3"/>
  <c r="G132" i="3"/>
  <c r="I131" i="3"/>
  <c r="L131" i="3" s="1"/>
  <c r="I130" i="3"/>
  <c r="G130" i="3"/>
  <c r="I129" i="3"/>
  <c r="G129" i="3"/>
  <c r="I128" i="3"/>
  <c r="G128" i="3"/>
  <c r="I127" i="3"/>
  <c r="G127" i="3"/>
  <c r="I126" i="3"/>
  <c r="G126" i="3"/>
  <c r="I125" i="3"/>
  <c r="G125" i="3"/>
  <c r="I124" i="3"/>
  <c r="G124" i="3"/>
  <c r="I123" i="3"/>
  <c r="G123" i="3"/>
  <c r="I122" i="3"/>
  <c r="G122" i="3"/>
  <c r="I121" i="3"/>
  <c r="G121" i="3"/>
  <c r="I120" i="3"/>
  <c r="G120" i="3"/>
  <c r="I119" i="3"/>
  <c r="G119" i="3"/>
  <c r="I118" i="3"/>
  <c r="G118" i="3"/>
  <c r="I117" i="3"/>
  <c r="G117" i="3"/>
  <c r="I116" i="3"/>
  <c r="G116" i="3"/>
  <c r="I115" i="3"/>
  <c r="G115" i="3"/>
  <c r="I114" i="3"/>
  <c r="G114" i="3"/>
  <c r="I113" i="3"/>
  <c r="G113" i="3"/>
  <c r="I112" i="3"/>
  <c r="G112" i="3"/>
  <c r="I111" i="3"/>
  <c r="G111" i="3"/>
  <c r="I110" i="3"/>
  <c r="G110" i="3"/>
  <c r="I109" i="3"/>
  <c r="G109" i="3"/>
  <c r="I108" i="3"/>
  <c r="G108" i="3"/>
  <c r="I107" i="3"/>
  <c r="G107" i="3"/>
  <c r="I106" i="3"/>
  <c r="G106" i="3"/>
  <c r="I105" i="3"/>
  <c r="G105" i="3"/>
  <c r="I104" i="3"/>
  <c r="G104" i="3"/>
  <c r="I103" i="3"/>
  <c r="G103" i="3"/>
  <c r="I102" i="3"/>
  <c r="G102" i="3"/>
  <c r="I101" i="3"/>
  <c r="G101" i="3"/>
  <c r="I100" i="3"/>
  <c r="G100" i="3"/>
  <c r="I99" i="3"/>
  <c r="G99" i="3"/>
  <c r="I98" i="3"/>
  <c r="G98" i="3"/>
  <c r="I97" i="3"/>
  <c r="L97" i="3" s="1"/>
  <c r="I96" i="3"/>
  <c r="G96" i="3"/>
  <c r="I95" i="3"/>
  <c r="G95" i="3"/>
  <c r="I94" i="3"/>
  <c r="G94" i="3"/>
  <c r="I93" i="3"/>
  <c r="G93" i="3"/>
  <c r="I92" i="3"/>
  <c r="G92" i="3"/>
  <c r="I91" i="3"/>
  <c r="G91" i="3"/>
  <c r="I90" i="3"/>
  <c r="G90" i="3"/>
  <c r="I89" i="3"/>
  <c r="G89" i="3"/>
  <c r="I88" i="3"/>
  <c r="G88" i="3"/>
  <c r="I87" i="3"/>
  <c r="G87" i="3"/>
  <c r="I86" i="3"/>
  <c r="G86" i="3"/>
  <c r="I85" i="3"/>
  <c r="G85" i="3"/>
  <c r="I84" i="3"/>
  <c r="G84" i="3"/>
  <c r="I83" i="3"/>
  <c r="G83" i="3"/>
  <c r="I82" i="3"/>
  <c r="G82" i="3"/>
  <c r="I81" i="3"/>
  <c r="G81" i="3"/>
  <c r="I80" i="3"/>
  <c r="G80" i="3"/>
  <c r="I79" i="3"/>
  <c r="G79" i="3"/>
  <c r="I78" i="3"/>
  <c r="G78" i="3"/>
  <c r="I77" i="3"/>
  <c r="G77" i="3"/>
  <c r="I76" i="3"/>
  <c r="G76" i="3"/>
  <c r="I75" i="3"/>
  <c r="G75" i="3"/>
  <c r="I74" i="3"/>
  <c r="G74" i="3"/>
  <c r="I73" i="3"/>
  <c r="G73" i="3"/>
  <c r="I72" i="3"/>
  <c r="G72" i="3"/>
  <c r="I71" i="3"/>
  <c r="G71" i="3"/>
  <c r="L111" i="3" l="1"/>
  <c r="L115" i="3"/>
  <c r="L123" i="3"/>
  <c r="L139" i="3"/>
  <c r="L147" i="3"/>
  <c r="L171" i="3"/>
  <c r="L179" i="3"/>
  <c r="L168" i="3"/>
  <c r="L176" i="3"/>
  <c r="L192" i="3"/>
  <c r="L109" i="3"/>
  <c r="L114" i="3"/>
  <c r="L86" i="3"/>
  <c r="L94" i="3"/>
  <c r="L98" i="3"/>
  <c r="L76" i="3"/>
  <c r="L80" i="3"/>
  <c r="L84" i="3"/>
  <c r="L88" i="3"/>
  <c r="L92" i="3"/>
  <c r="L96" i="3"/>
  <c r="L137" i="3"/>
  <c r="L141" i="3"/>
  <c r="L145" i="3"/>
  <c r="L149" i="3"/>
  <c r="L165" i="3"/>
  <c r="L173" i="3"/>
  <c r="L177" i="3"/>
  <c r="L181" i="3"/>
  <c r="L189" i="3"/>
  <c r="L193" i="3"/>
  <c r="L85" i="3"/>
  <c r="L101" i="3"/>
  <c r="L117" i="3"/>
  <c r="L142" i="3"/>
  <c r="L150" i="3"/>
  <c r="L162" i="3"/>
  <c r="L174" i="3"/>
  <c r="L182" i="3"/>
  <c r="L194" i="3"/>
  <c r="L75" i="3"/>
  <c r="L79" i="3"/>
  <c r="L132" i="3"/>
  <c r="L140" i="3"/>
  <c r="L152" i="3"/>
  <c r="L164" i="3"/>
  <c r="L105" i="3"/>
  <c r="L133" i="3"/>
  <c r="L102" i="3"/>
  <c r="L106" i="3"/>
  <c r="L125" i="3"/>
  <c r="L78" i="3"/>
  <c r="L82" i="3"/>
  <c r="L122" i="3"/>
  <c r="L130" i="3"/>
  <c r="L172" i="3"/>
  <c r="L71" i="3"/>
  <c r="L87" i="3"/>
  <c r="L95" i="3"/>
  <c r="L103" i="3"/>
  <c r="L107" i="3"/>
  <c r="L138" i="3"/>
  <c r="L157" i="3"/>
  <c r="L169" i="3"/>
  <c r="L184" i="3"/>
  <c r="L135" i="3"/>
  <c r="L170" i="3"/>
  <c r="L90" i="3"/>
  <c r="L77" i="3"/>
  <c r="L124" i="3"/>
  <c r="L143" i="3"/>
  <c r="L186" i="3"/>
  <c r="L136" i="3"/>
  <c r="L167" i="3"/>
  <c r="L74" i="3"/>
  <c r="L113" i="3"/>
  <c r="L121" i="3"/>
  <c r="L129" i="3"/>
  <c r="L144" i="3"/>
  <c r="L160" i="3"/>
  <c r="L175" i="3"/>
  <c r="L104" i="3"/>
  <c r="L156" i="3"/>
  <c r="L163" i="3"/>
  <c r="L188" i="3"/>
  <c r="L81" i="3"/>
  <c r="L91" i="3"/>
  <c r="L108" i="3"/>
  <c r="L118" i="3"/>
  <c r="L128" i="3"/>
  <c r="L146" i="3"/>
  <c r="L153" i="3"/>
  <c r="L178" i="3"/>
  <c r="L185" i="3"/>
  <c r="L112" i="3"/>
  <c r="L119" i="3"/>
  <c r="L154" i="3"/>
  <c r="L161" i="3"/>
  <c r="L72" i="3"/>
  <c r="L89" i="3"/>
  <c r="L99" i="3"/>
  <c r="L116" i="3"/>
  <c r="L126" i="3"/>
  <c r="L151" i="3"/>
  <c r="L158" i="3"/>
  <c r="L183" i="3"/>
  <c r="L190" i="3"/>
  <c r="L73" i="3"/>
  <c r="L83" i="3"/>
  <c r="L93" i="3"/>
  <c r="L100" i="3"/>
  <c r="L110" i="3"/>
  <c r="L120" i="3"/>
  <c r="L127" i="3"/>
  <c r="L134" i="3"/>
  <c r="L148" i="3"/>
  <c r="L155" i="3"/>
  <c r="L159" i="3"/>
  <c r="L166" i="3"/>
  <c r="L180" i="3"/>
  <c r="L187" i="3"/>
  <c r="L191" i="3"/>
  <c r="I67" i="3"/>
  <c r="G67" i="3"/>
  <c r="I65" i="3"/>
  <c r="G65" i="3"/>
  <c r="L65" i="3" l="1"/>
  <c r="L67" i="3"/>
  <c r="I69" i="3" l="1"/>
  <c r="G69" i="3"/>
  <c r="I70" i="3"/>
  <c r="G70" i="3"/>
  <c r="L70" i="3" l="1"/>
  <c r="L69" i="3"/>
  <c r="I19" i="3" l="1"/>
  <c r="G19" i="3"/>
  <c r="L19" i="3" l="1"/>
  <c r="I47" i="3" l="1"/>
  <c r="G47" i="3"/>
  <c r="I60" i="3"/>
  <c r="G60" i="3"/>
  <c r="I66" i="3"/>
  <c r="G66" i="3"/>
  <c r="L205" i="3"/>
  <c r="L47" i="3" l="1"/>
  <c r="L60" i="3"/>
  <c r="L66" i="3"/>
  <c r="I21" i="3" l="1"/>
  <c r="G21" i="3"/>
  <c r="L21" i="3" l="1"/>
  <c r="I49" i="3"/>
  <c r="G49" i="3"/>
  <c r="I10" i="3"/>
  <c r="G10" i="3"/>
  <c r="L10" i="3" l="1"/>
  <c r="L49" i="3"/>
  <c r="G20" i="3" l="1"/>
  <c r="I20" i="3"/>
  <c r="L20" i="3" l="1"/>
  <c r="I48" i="3" l="1"/>
  <c r="G48" i="3"/>
  <c r="I59" i="3"/>
  <c r="G59" i="3"/>
  <c r="L59" i="3" l="1"/>
  <c r="L48" i="3"/>
  <c r="I39" i="3"/>
  <c r="I53" i="3" l="1"/>
  <c r="I55" i="3"/>
  <c r="I56" i="3"/>
  <c r="I57" i="3"/>
  <c r="I58" i="3"/>
  <c r="I61" i="3"/>
  <c r="I62" i="3"/>
  <c r="I63" i="3"/>
  <c r="I64" i="3"/>
  <c r="I68" i="3"/>
  <c r="I12" i="3"/>
  <c r="I50" i="3"/>
  <c r="I51" i="3"/>
  <c r="I18" i="3"/>
  <c r="I40" i="3"/>
  <c r="I34" i="3"/>
  <c r="I11" i="3"/>
  <c r="G34" i="3"/>
  <c r="G40" i="3"/>
  <c r="G18" i="3"/>
  <c r="G51" i="3"/>
  <c r="G50" i="3"/>
  <c r="G12" i="3"/>
  <c r="G68" i="3"/>
  <c r="G64" i="3"/>
  <c r="G63" i="3"/>
  <c r="G62" i="3"/>
  <c r="G61" i="3"/>
  <c r="G53" i="3"/>
  <c r="G55" i="3"/>
  <c r="G56" i="3"/>
  <c r="G57" i="3"/>
  <c r="G11" i="3"/>
  <c r="L50" i="3" l="1"/>
  <c r="L40" i="3"/>
  <c r="L68" i="3"/>
  <c r="L61" i="3"/>
  <c r="L51" i="3"/>
  <c r="L34" i="3"/>
  <c r="L63" i="3"/>
  <c r="L62" i="3"/>
  <c r="L11" i="3"/>
  <c r="L55" i="3"/>
  <c r="L53" i="3"/>
  <c r="L57" i="3"/>
  <c r="L18" i="3"/>
  <c r="L64" i="3"/>
  <c r="L56" i="3"/>
  <c r="L12" i="3"/>
  <c r="L196" i="3" l="1"/>
  <c r="G3" i="3" l="1"/>
  <c r="I3" i="3"/>
  <c r="G4" i="3"/>
  <c r="I4" i="3"/>
  <c r="G5" i="3"/>
  <c r="I5" i="3"/>
  <c r="G6" i="3"/>
  <c r="I6" i="3"/>
  <c r="G54" i="3"/>
  <c r="I54" i="3"/>
  <c r="G7" i="3"/>
  <c r="I7" i="3"/>
  <c r="G8" i="3"/>
  <c r="I8" i="3"/>
  <c r="G13" i="3"/>
  <c r="I13" i="3"/>
  <c r="G14" i="3"/>
  <c r="I14" i="3"/>
  <c r="G15" i="3"/>
  <c r="I15" i="3"/>
  <c r="G16" i="3"/>
  <c r="I16" i="3"/>
  <c r="G17" i="3"/>
  <c r="I17" i="3"/>
  <c r="G52" i="3"/>
  <c r="I52" i="3"/>
  <c r="G43" i="3"/>
  <c r="I43" i="3"/>
  <c r="G22" i="3"/>
  <c r="I22" i="3"/>
  <c r="G23" i="3"/>
  <c r="I23" i="3"/>
  <c r="G24" i="3"/>
  <c r="I24" i="3"/>
  <c r="G26" i="3"/>
  <c r="I26" i="3"/>
  <c r="G27" i="3"/>
  <c r="I27" i="3"/>
  <c r="G28" i="3"/>
  <c r="I28" i="3"/>
  <c r="G9" i="3"/>
  <c r="I9" i="3"/>
  <c r="G29" i="3"/>
  <c r="I29" i="3"/>
  <c r="G33" i="3"/>
  <c r="I33" i="3"/>
  <c r="G30" i="3"/>
  <c r="I30" i="3"/>
  <c r="G31" i="3"/>
  <c r="I31" i="3"/>
  <c r="G32" i="3"/>
  <c r="I32" i="3"/>
  <c r="G35" i="3"/>
  <c r="I35" i="3"/>
  <c r="G36" i="3"/>
  <c r="I36" i="3"/>
  <c r="G37" i="3"/>
  <c r="I37" i="3"/>
  <c r="G25" i="3"/>
  <c r="I25" i="3"/>
  <c r="G38" i="3"/>
  <c r="I38" i="3"/>
  <c r="G39" i="3"/>
  <c r="L39" i="3" s="1"/>
  <c r="G41" i="3"/>
  <c r="I41" i="3"/>
  <c r="G42" i="3"/>
  <c r="I42" i="3"/>
  <c r="G44" i="3"/>
  <c r="I44" i="3"/>
  <c r="G45" i="3"/>
  <c r="I45" i="3"/>
  <c r="G46" i="3"/>
  <c r="I46" i="3"/>
  <c r="G58" i="3"/>
  <c r="L58" i="3" s="1"/>
  <c r="L199" i="3"/>
  <c r="L198" i="3"/>
  <c r="L200" i="3"/>
  <c r="L201" i="3"/>
  <c r="L197" i="3"/>
  <c r="L204" i="3"/>
  <c r="L195" i="3"/>
  <c r="L202" i="3"/>
  <c r="L203" i="3"/>
  <c r="L31" i="3" l="1"/>
  <c r="L46" i="3"/>
  <c r="L25" i="3"/>
  <c r="L32" i="3"/>
  <c r="L29" i="3"/>
  <c r="L26" i="3"/>
  <c r="L43" i="3"/>
  <c r="L16" i="3"/>
  <c r="L42" i="3"/>
  <c r="L45" i="3"/>
  <c r="L37" i="3"/>
  <c r="L9" i="3"/>
  <c r="L52" i="3"/>
  <c r="L8" i="3"/>
  <c r="L6" i="3"/>
  <c r="L3" i="3"/>
  <c r="L44" i="3"/>
  <c r="L41" i="3"/>
  <c r="L36" i="3"/>
  <c r="L30" i="3"/>
  <c r="L28" i="3"/>
  <c r="L23" i="3"/>
  <c r="L17" i="3"/>
  <c r="L14" i="3"/>
  <c r="L7" i="3"/>
  <c r="L5" i="3"/>
  <c r="L24" i="3"/>
  <c r="L38" i="3"/>
  <c r="L33" i="3"/>
  <c r="L27" i="3"/>
  <c r="L22" i="3"/>
  <c r="L13" i="3"/>
  <c r="L54" i="3"/>
  <c r="L4" i="3"/>
  <c r="L15" i="3"/>
  <c r="L35" i="3"/>
</calcChain>
</file>

<file path=xl/sharedStrings.xml><?xml version="1.0" encoding="utf-8"?>
<sst xmlns="http://schemas.openxmlformats.org/spreadsheetml/2006/main" count="841" uniqueCount="424">
  <si>
    <t>IGSS</t>
  </si>
  <si>
    <t>RAMIREZ LOPEZ, JANET DEL ROSARIO</t>
  </si>
  <si>
    <t>REYES PINEDA, ESTALIN ALBERTO</t>
  </si>
  <si>
    <t>SANTISTEBAN ARRIOLA, JOSUE ABRAHAM</t>
  </si>
  <si>
    <t>SUPERVISOR DE OBRAS</t>
  </si>
  <si>
    <t>URIZAR MUÑOZ, LUIS LEONEL</t>
  </si>
  <si>
    <t>PLANIFICADOR</t>
  </si>
  <si>
    <t>VELÁSQUEZ MONROY, JUAN VICENTE</t>
  </si>
  <si>
    <t>ALVAREZ PALENCIA, CRISTIAN RICARDO</t>
  </si>
  <si>
    <t>BETHANCOUR PALENCIA, HERLINDA</t>
  </si>
  <si>
    <t>RAMIREZ SALAZAR, LUDIM OBED</t>
  </si>
  <si>
    <t>REYES COLINDRES, DEYSI ARELY</t>
  </si>
  <si>
    <t>AVILA MORALES, JUAN PABLO</t>
  </si>
  <si>
    <t>JUBILADO</t>
  </si>
  <si>
    <t>CANO MONTOYA DE PALENCIA, DORA ELIZABET</t>
  </si>
  <si>
    <t>JUBILADA</t>
  </si>
  <si>
    <t>CATALAN MORALES, CATALINO</t>
  </si>
  <si>
    <t>MAYEN MONTENEGRO, LEONIDAS</t>
  </si>
  <si>
    <t>LIMPIEZA GENERAL DEL PARQUE ACUATICO SPLASH</t>
  </si>
  <si>
    <t>VIGILANTE DEL PARQUE ACUATICO SPLASH</t>
  </si>
  <si>
    <t>CASTRO, BENEDICTO</t>
  </si>
  <si>
    <t>CORDERO, ALFONSO DE JESUS</t>
  </si>
  <si>
    <t>GALEANO ANDRES, ROBERTO</t>
  </si>
  <si>
    <t>HERNANDEZ LOPEZ, JUAN</t>
  </si>
  <si>
    <t>LEMUS QUEVEDO, LUIS FERNANDO</t>
  </si>
  <si>
    <t>AYUDANTE DE VIVERO MUNICIPAL</t>
  </si>
  <si>
    <t>MONTERROSO MAYEN, JOSE MARIO</t>
  </si>
  <si>
    <t>AYUDANTE DE BODEGA MUNICIPAL</t>
  </si>
  <si>
    <t>CANO, OTTO BASILIO</t>
  </si>
  <si>
    <t>CATALAN CASTELLANOS, PLACIDO</t>
  </si>
  <si>
    <t>CATALAN LEMUS, MAURICIO</t>
  </si>
  <si>
    <t>LOPEZ BOBADILLA, ELMER ARNOLDO</t>
  </si>
  <si>
    <t>MORALES, CLAUDIA LORENA</t>
  </si>
  <si>
    <t>PALENCIA REYES, MARIA PATROCINIA</t>
  </si>
  <si>
    <t>PAREDES BRAN, PAULA SUSANA</t>
  </si>
  <si>
    <t>SALAS MARTINEZ DE CANAHUI, HILDA CONSUELO</t>
  </si>
  <si>
    <t>VELIZ DIAZ, VILMA ESPERANZA</t>
  </si>
  <si>
    <t>HERRERA CARRERA, MIRNA VICTORIA</t>
  </si>
  <si>
    <t>SECRETARIA MUNICIPAL</t>
  </si>
  <si>
    <t>ALARCON MOLINA, CLAUDIA MARIA</t>
  </si>
  <si>
    <t>CASTRO SANDOVAL, MIRIAM DEL ROSARIO</t>
  </si>
  <si>
    <t>SANDOVAL CASTELLANOS, ELBIA ZUCELY</t>
  </si>
  <si>
    <t>CONSERJE C.S ALDEA CHOLEÑA</t>
  </si>
  <si>
    <t>ALVARADO REYES, JOSE LUIS</t>
  </si>
  <si>
    <t>CABRERA RIVAS, SANTIAGO</t>
  </si>
  <si>
    <t>FONTANERO ALDEA ENCUENTRO DE NAVAJAS</t>
  </si>
  <si>
    <t>CAMEY CATALAN, JOSE LUIS</t>
  </si>
  <si>
    <t>CATALAN MORALES, GABRIEL</t>
  </si>
  <si>
    <t>CATALAN OCHOA, PILAR</t>
  </si>
  <si>
    <t>CATALAN VELIZ, MARIA PILAR</t>
  </si>
  <si>
    <t>FONTANERA SECTOR I EN ALDEA EL CAULOTE</t>
  </si>
  <si>
    <t>COLINDRES MAYEN, CEFERINO</t>
  </si>
  <si>
    <t>DIAZ OCHOA, JAVIER</t>
  </si>
  <si>
    <t>FONTANERO DEL SECTOR I ALDEA LA CHOLEÑA</t>
  </si>
  <si>
    <t>LOPEZ, JUSTO RUFINO</t>
  </si>
  <si>
    <t>MORALES CASTILLO, JUAN ALBERTO</t>
  </si>
  <si>
    <t>MORALES REYES, AXEL ANIBAL</t>
  </si>
  <si>
    <t>OCHOA CAMEY, EUSEBIO</t>
  </si>
  <si>
    <t>OCHOA GONZALEZ, LUIS ALFREDO</t>
  </si>
  <si>
    <t>FONTANERO LOTIFICACION JOYAS 2000</t>
  </si>
  <si>
    <t>PALENCIA REYES, AURELIO</t>
  </si>
  <si>
    <t>PALENCIA REYES, EDGAR GIOVANNI</t>
  </si>
  <si>
    <t>PEREZ SANDOVAL, CARLOS GILBERTO</t>
  </si>
  <si>
    <t>RAMIREZ MADRID, DANIEL</t>
  </si>
  <si>
    <t>REYES VALDEZ, CRISTIAN ALEXANDER</t>
  </si>
  <si>
    <t>ALBAÑIL DE BODEGA MUNICIPAL</t>
  </si>
  <si>
    <t>VELIZ DIAZ, ARTURO</t>
  </si>
  <si>
    <t>FONTANERO ALDEA EL JAVILLAL</t>
  </si>
  <si>
    <t>VELIZ GARRIDO, AUGUSTO</t>
  </si>
  <si>
    <t>ALVARADO GARRIDO, AGUSTIN</t>
  </si>
  <si>
    <t>CATALAN CASTELLANOS, HECTOR SALVADOR</t>
  </si>
  <si>
    <t>CATALAN CASTILLO, POLO</t>
  </si>
  <si>
    <t>CATALAN MANCILLA, LESTER MANOLO</t>
  </si>
  <si>
    <t>MORALES CARRILLO, JOSE ALBERTO</t>
  </si>
  <si>
    <t>BETANCOUR CASTRO, MIGUEL ANGEL</t>
  </si>
  <si>
    <t>COLINDRES LOPEZ, RUBEN</t>
  </si>
  <si>
    <t>LOAIZA MORALES, LUIS ROBERTO</t>
  </si>
  <si>
    <t>AVILA VELIZ, RAFAEL</t>
  </si>
  <si>
    <t>CARRERA AROCHE, NORA  CATALINA</t>
  </si>
  <si>
    <t>CATALAN CASTELLANOS, ISABEL</t>
  </si>
  <si>
    <t>VIGILANTE DEL MERCADO MUNICIPAL</t>
  </si>
  <si>
    <t>OLIVA BELTRAN, JOSE FELIX</t>
  </si>
  <si>
    <t>PADILLA SALAZAR, FLOR DE MARIA</t>
  </si>
  <si>
    <t>SANDOVAL CASTELLANOS, SULI YASENI</t>
  </si>
  <si>
    <t>ALVARADO ALVARADO, MARIA BERTA</t>
  </si>
  <si>
    <t>REYES GIRON, ADELAIDA</t>
  </si>
  <si>
    <t>CASTRO MAYEN DE CATALAN, LILIANA AYDEE</t>
  </si>
  <si>
    <t>GARCIA CASTRO, LIDIA</t>
  </si>
  <si>
    <t>PINEDA GUDIEL, DELMY MARIANNE</t>
  </si>
  <si>
    <t>SANDOVAL CATALAN, ROBERTA</t>
  </si>
  <si>
    <t>YOS SOTO, JUAN CARLOS</t>
  </si>
  <si>
    <t>PALENCIA YOCUTE, VIRGINIA NOEMI</t>
  </si>
  <si>
    <t>SECRETARIA DE LA DMP</t>
  </si>
  <si>
    <t>MAYEN MORALES, WILSON AROLDO</t>
  </si>
  <si>
    <t>AQUINO CATALAN, MAIRA LETICIA</t>
  </si>
  <si>
    <t>CONSERJE DEL CEMENTERIO DE LA CABECERA MUNICIPAL</t>
  </si>
  <si>
    <t>CARRERA HERNANDEZ, EDGAR AMILCAR</t>
  </si>
  <si>
    <t>CATALAN VELIZ, INOCENTE</t>
  </si>
  <si>
    <t>LOPEZ HERNANDEZ, JOSE DANIEL</t>
  </si>
  <si>
    <t>PLANIFICADOR DE LA DMP</t>
  </si>
  <si>
    <t>VELIZ VASQUEZ, HECTOR ROLANDO</t>
  </si>
  <si>
    <t>CARRERA VELIZ, LUIS FELIPE</t>
  </si>
  <si>
    <t>DIAZ CATALAN, ANIBAL ANTONIO</t>
  </si>
  <si>
    <t>MONTES FRANCO, NORBERTO</t>
  </si>
  <si>
    <t>DMP</t>
  </si>
  <si>
    <t>O22</t>
  </si>
  <si>
    <t>O11</t>
  </si>
  <si>
    <t>DAFIM</t>
  </si>
  <si>
    <t>PARQUE ACUATICO SPLASH</t>
  </si>
  <si>
    <t>AGUA</t>
  </si>
  <si>
    <t>RENGLON</t>
  </si>
  <si>
    <t>NOMBRE</t>
  </si>
  <si>
    <t>PUESTO</t>
  </si>
  <si>
    <t>FIANZA</t>
  </si>
  <si>
    <t>PLAN</t>
  </si>
  <si>
    <t>OTRAS DEDUCCIONES</t>
  </si>
  <si>
    <t>PLANILLA SISTEMA</t>
  </si>
  <si>
    <t>MERCADO</t>
  </si>
  <si>
    <t>ADMINISTRADORA DEL MERCADO MUNICIPAL</t>
  </si>
  <si>
    <t>FONTANERO DEL SECTOR II ALDEA LA CHOLEÑA</t>
  </si>
  <si>
    <t>TALLERES DE BELLEZA Y COSTURA</t>
  </si>
  <si>
    <t xml:space="preserve">AYUDANTE DE BODEGA MUNICIPAL </t>
  </si>
  <si>
    <t xml:space="preserve">ENCARGADA DE PLANILLAS </t>
  </si>
  <si>
    <t xml:space="preserve">GUARDIAN DE LA PLANTA AGUA ZARCA </t>
  </si>
  <si>
    <t>SUELDO BASE</t>
  </si>
  <si>
    <t>CATALAN SANDOVAL, ALEJANDRO</t>
  </si>
  <si>
    <t xml:space="preserve">LOPEZ REYES DE OQUELI ALIDA CARINA </t>
  </si>
  <si>
    <t xml:space="preserve">ORTIZ MONTERROSO EDDY ARNOLDO </t>
  </si>
  <si>
    <t xml:space="preserve">PINEDA GARCIA EVELIN JOHANNA </t>
  </si>
  <si>
    <t xml:space="preserve">SANDOVAL CATALAN MARIO </t>
  </si>
  <si>
    <t xml:space="preserve">DEL VALLE CANO DE CABRERA, ZENAIDA SIMONA </t>
  </si>
  <si>
    <t xml:space="preserve">CATALAN DIAZ, FERNANDO </t>
  </si>
  <si>
    <t>CATALAN MORALES , LUIS ANTONIO</t>
  </si>
  <si>
    <t xml:space="preserve">SAAVEDRA CHICHE, DULCE MARIA </t>
  </si>
  <si>
    <t xml:space="preserve">CATALAN ALVARADO, KARINA YANET </t>
  </si>
  <si>
    <t xml:space="preserve">CASTELLANOS CATALAN, CRISTINO RAUL </t>
  </si>
  <si>
    <t>CASTELLANOS CATALAN, MARIO</t>
  </si>
  <si>
    <t xml:space="preserve">ALARCON MOLINA, KRISTIAN ADOLFO </t>
  </si>
  <si>
    <t xml:space="preserve">CASTELLANOS CATALAN ,JUAN PABLO </t>
  </si>
  <si>
    <t xml:space="preserve">SANDOVAL CASTELLANOS, ALEX ENRIQUE </t>
  </si>
  <si>
    <t>NO.</t>
  </si>
  <si>
    <t xml:space="preserve">AGUA </t>
  </si>
  <si>
    <t xml:space="preserve">CARRERA REYES, GLENDA ELIZABETH </t>
  </si>
  <si>
    <t xml:space="preserve">OFICIAL I DE SECRETARIA </t>
  </si>
  <si>
    <t>BARRENDERO DE LA CAPILLA DE LA VIRGEN HACIA EL FINAL DE  ALDEA LA CHOLEÑA</t>
  </si>
  <si>
    <t>BARRENDERA DEL SALON COMUNAL HACIA EL FINAL DE  ALDEA EL JAVILLAL</t>
  </si>
  <si>
    <t xml:space="preserve">ALVARADO GOMEZ, WILMER ESTUARDO </t>
  </si>
  <si>
    <t xml:space="preserve">MARTINEZ PINEDA, JORGE ALEXANDER </t>
  </si>
  <si>
    <t xml:space="preserve">ORELLANA CHOJOLAN, ESTUARDO GEOVANNI </t>
  </si>
  <si>
    <t>CATALAN FAJARDO, SALOME</t>
  </si>
  <si>
    <t>CRUZ ALVAREZ, CESAR ANIBAL</t>
  </si>
  <si>
    <t xml:space="preserve">DEPORTES </t>
  </si>
  <si>
    <t>SALUD</t>
  </si>
  <si>
    <t xml:space="preserve">MERCADO </t>
  </si>
  <si>
    <t xml:space="preserve">VIVERO MUNICIPAL </t>
  </si>
  <si>
    <t xml:space="preserve">DAFIM </t>
  </si>
  <si>
    <t xml:space="preserve">LIMPIEZA DE CALLES </t>
  </si>
  <si>
    <t xml:space="preserve">RELLENO SANITARIO </t>
  </si>
  <si>
    <t xml:space="preserve">SECRETARIA </t>
  </si>
  <si>
    <t xml:space="preserve">RECURSOS HUMANOS </t>
  </si>
  <si>
    <t>GARRIDO RIVAS, LUIS FELIPE</t>
  </si>
  <si>
    <t xml:space="preserve">PAIZ ALVARADO, HUGO LEONEL </t>
  </si>
  <si>
    <t>DIBUJANTE EN DMP</t>
  </si>
  <si>
    <t>DIRECTOR DE LADMP</t>
  </si>
  <si>
    <t xml:space="preserve">BARRENDERO DE ALDEA LOMA TENDIDA HACIA  EL COPANTE </t>
  </si>
  <si>
    <t xml:space="preserve">INFORMACION PUBLICA </t>
  </si>
  <si>
    <t xml:space="preserve">JEFE ADMINISTRATIVO DEL PARQUE ACUATICO SPLASH </t>
  </si>
  <si>
    <t xml:space="preserve">REYES MORALES OSCAR LEONEL </t>
  </si>
  <si>
    <t>SECRETARIA</t>
  </si>
  <si>
    <t>CATALÁN, MANUEL ENRIQUE</t>
  </si>
  <si>
    <t xml:space="preserve">BARRENDERO DE ALDEA EL CAULOTE </t>
  </si>
  <si>
    <t xml:space="preserve">CASTELLANOS CORDERO, REINA DE LOURDES </t>
  </si>
  <si>
    <t>LEMUS PÉREZ, ABNER ANIBAL</t>
  </si>
  <si>
    <t xml:space="preserve">GUARDIAN DE LA PLANTA DE TRATAMIENTO DE AGUAS RESIDUALES ALDEA LA CHOLEÑA </t>
  </si>
  <si>
    <t xml:space="preserve">BARRENDERO DE COLONIA SANTA LUISA SJG </t>
  </si>
  <si>
    <t>PLANIFICADOR EN LA DMP</t>
  </si>
  <si>
    <t>PILOTO DE LA BODEGA  MUNICIPAL</t>
  </si>
  <si>
    <t>VELIZ VELIZ , JOSE NERY</t>
  </si>
  <si>
    <t xml:space="preserve">BARRENDERA DEL FINAL DONDE SE UBICA EL PUENTE VEHICULAR  HACIA EL INICIO DE LA ALDEA EL PUENTE LA BARRANQUILLA </t>
  </si>
  <si>
    <t xml:space="preserve">FONTANERO DEL FINAL DEL PUEBLO HACIA LA VIVIENDA DENOMINADA TIENDA ROSARIO </t>
  </si>
  <si>
    <t>VIGILANTE DEL CAMPO DE  FUT BOL DE ALDEA LA CHOLEÑA</t>
  </si>
  <si>
    <t xml:space="preserve">ALVARADO REYES, ANA CRISTINA </t>
  </si>
  <si>
    <t>CONSERJE DEL MERCADO MUNICIPAL</t>
  </si>
  <si>
    <t>UGAM</t>
  </si>
  <si>
    <t>FONTANERO EN ALDEA EL COPANTE</t>
  </si>
  <si>
    <t>LOPEZ MORALES , SANDY ARLETH</t>
  </si>
  <si>
    <t>PAREDES BRAN, FIDEL ANTONIO</t>
  </si>
  <si>
    <t xml:space="preserve">ZETINO PALENCIA, TANIA KARINA </t>
  </si>
  <si>
    <t>CANO MONTOYA, OLGA EUGENIA</t>
  </si>
  <si>
    <t xml:space="preserve">JUBILADA </t>
  </si>
  <si>
    <t xml:space="preserve">FONTANERO DE ALDEA LOMA TENDIDA </t>
  </si>
  <si>
    <t xml:space="preserve">CARRERA OSUNA, HECTOR FERNANDO </t>
  </si>
  <si>
    <t>PINEDA VELIZ, CARLOS ARNULFO</t>
  </si>
  <si>
    <t xml:space="preserve">PALENCIA MORALES, OVIDIO </t>
  </si>
  <si>
    <t xml:space="preserve">OLIVA MORALES ,LUIS ESTUARDO </t>
  </si>
  <si>
    <t>GARRIDO GARRIDO , MIGUEL ANGEL</t>
  </si>
  <si>
    <t>VELIZ CASTRO, MODESTO</t>
  </si>
  <si>
    <t xml:space="preserve">VIGILANTE DE PLANTA GENERADORA ALDEA LOMA TENDIDA </t>
  </si>
  <si>
    <t xml:space="preserve">MORALES CAMEY, DOMINGO </t>
  </si>
  <si>
    <t xml:space="preserve">OLIVA MORTAYA, JULIO CESAR </t>
  </si>
  <si>
    <t xml:space="preserve">CONSERJE DEL MERCADO MUNICIPAL </t>
  </si>
  <si>
    <t xml:space="preserve">MOTTA AGUILAR, SILVIA CELENNE </t>
  </si>
  <si>
    <t xml:space="preserve">TECNICO DE DEPORTES </t>
  </si>
  <si>
    <t>ENCARGADA DE GUATECOMPRAS</t>
  </si>
  <si>
    <t>GUARDIAN DEL POZO MECANICO SECTOR LA QUEBRADA, ALDEA LA CHOLEÑA</t>
  </si>
  <si>
    <t>BARRENDERO DE ALDEA LOMA TENDIDA</t>
  </si>
  <si>
    <t>JEFE DE VIVERO MUNICIPAL</t>
  </si>
  <si>
    <t>MAYEN OCHOA, CLAUDIA MARLENY</t>
  </si>
  <si>
    <t xml:space="preserve">BARRENDERO DE LA MUNICIPALIDAD HACIA LA ZONA 7 DEL MUNICIPIO DE SAN JOSÉ DEL GOLFO </t>
  </si>
  <si>
    <t>MORALES SANDOVAL DE CATALAN, CAROL ELIZABETH</t>
  </si>
  <si>
    <t xml:space="preserve">OLIVA RUANO, DIEGO RENE </t>
  </si>
  <si>
    <t xml:space="preserve">ENCARGADO II DEL CEMENTERIO DE LA CABECERA MUNICIPAL </t>
  </si>
  <si>
    <t xml:space="preserve">BARRENDERADEL INICIO DEL PUENTE DE  LA CALLE PRINCIPAL HACIA EL FINAL DE LA ALDEA EL PUENTE LA BARRANQUILLA </t>
  </si>
  <si>
    <t>ENCARGADA I DEL CEMENTERIO DE LA CABECERA MUNICIPAL</t>
  </si>
  <si>
    <t xml:space="preserve">ENCARGADO DE RETROLAVADO DE FILTROS EN LOS SISTEMAS EXISTENTES DEL MUNICIPIO    </t>
  </si>
  <si>
    <t>FONTANERO EN ALDEA PUENTE LA BARRANQUILLA</t>
  </si>
  <si>
    <t>FONTANERO ALDEA JOYA DE LOS TERNEROS</t>
  </si>
  <si>
    <t xml:space="preserve">GUARDIAN DEL POZO NUMERO II DEL PARQUE ACUATICO SPLASH </t>
  </si>
  <si>
    <t>GUARDIAN DE POZO ALDEA PONTEZUELAS</t>
  </si>
  <si>
    <t>VIGILANTE II DE POZO ALDEA  DE GARIBALDI</t>
  </si>
  <si>
    <t>VIGILANTE DE BOMBA ALDEA LOMA TENDIDA</t>
  </si>
  <si>
    <t xml:space="preserve">PALENCIA REYES, JOSE LUIS </t>
  </si>
  <si>
    <t>INSTRUCTORA DE CORTE Y CONFECCION CABECERA MUNICIPAL</t>
  </si>
  <si>
    <t>GONZALEZ CARRILLO, FELIX</t>
  </si>
  <si>
    <t>BARRENDERO ALDEA JAVILLAL</t>
  </si>
  <si>
    <t>CARRILLO SANDOVAL, VALERIO</t>
  </si>
  <si>
    <t xml:space="preserve">MORALES ESQUITE, GERSON NOE </t>
  </si>
  <si>
    <t>VELIZ CARRILLO DE VELIZ, MARTHA AMPARO</t>
  </si>
  <si>
    <t>MONROY CATALAN, ADAN NECTALI</t>
  </si>
  <si>
    <t>VIGILANTE DE POZO ALDEA PONTEZUELAS</t>
  </si>
  <si>
    <t>CARRILLO CASTELLANOS, AMILCAR ESTUARDO</t>
  </si>
  <si>
    <t xml:space="preserve">MERCADO MUNICIPAL </t>
  </si>
  <si>
    <t>SANDOVAL GARCIA, DARLYN MARIBEL</t>
  </si>
  <si>
    <t xml:space="preserve">RUIZ CARRILLO, ROGELIO </t>
  </si>
  <si>
    <t xml:space="preserve">ORGANIZADOR VIAL </t>
  </si>
  <si>
    <t>ORGANIZADORES VIALES</t>
  </si>
  <si>
    <t xml:space="preserve">CONSERJE DEL SALON COMUNAL ALDEA PONTEZUELAS </t>
  </si>
  <si>
    <t>ALVARADO PALENCIA, ERVIN HUMBERTO</t>
  </si>
  <si>
    <t xml:space="preserve">PALENCIA CATALAN DE PINEDA, ROSA </t>
  </si>
  <si>
    <t>VIGILANTE DE POZO ALDEA EL CAULOTE</t>
  </si>
  <si>
    <t>ENCARGADA DE LA UNIDAD DE INFORMACIÓN PÚBLICA</t>
  </si>
  <si>
    <t xml:space="preserve">REYES VELIZ, JOSE DAMACIO </t>
  </si>
  <si>
    <t>PINEDA CARRERA, AMILCAR ALEJANDRO</t>
  </si>
  <si>
    <t xml:space="preserve">OLIVA VELIZ,  MARLON ANTONIO </t>
  </si>
  <si>
    <t>FONTANERO DE ALDEA PONTEZUELAS</t>
  </si>
  <si>
    <t xml:space="preserve">CONSERJE II DEL ESTADIO MUNICIPAL </t>
  </si>
  <si>
    <t xml:space="preserve">BARRENDERO I DE ALDEA PONTEZUELAS </t>
  </si>
  <si>
    <t xml:space="preserve">CONSERJE II DE CAMPO DE FUTBOLL ALDEA LA CHOLEÑA </t>
  </si>
  <si>
    <t>CONSERJE I DEL CAMPO DE FUTBOLL DE ALDEA LA CHOLEÑA</t>
  </si>
  <si>
    <t>HERERO DE BODEGA MUNICIPAL</t>
  </si>
  <si>
    <t xml:space="preserve">CATALAN PALENCIA, DULCE MARIA </t>
  </si>
  <si>
    <t>ENCARGADO DE LA OFICINA MUNIIPAL DE AGUA Y SANEAMIENTO (OMAS)</t>
  </si>
  <si>
    <t>DIRECTOR FINANCIERO</t>
  </si>
  <si>
    <t>REYES VELIZ, CESAR AUGUSTO</t>
  </si>
  <si>
    <t>CHICHÉ GONZALEZ, ELVIA ESTELA</t>
  </si>
  <si>
    <t>BARRENDERA DEL PARQUE DE LA CABECERA MUNICIPAL</t>
  </si>
  <si>
    <t>TOTAL A RECIBIR</t>
  </si>
  <si>
    <t>BONIFICACIÓN  37-2001</t>
  </si>
  <si>
    <t>GUARDIAN DE PLANTA GENERADORA ALDEA PONTEZUELAS</t>
  </si>
  <si>
    <t>ORGANIZADOR VIAL</t>
  </si>
  <si>
    <t>JARDINERO MUNICIPAL</t>
  </si>
  <si>
    <t>GARCIA GARCIA, MARTA GRISELDA</t>
  </si>
  <si>
    <t>ALVARADO GARRIDO, JOSE ANGEL</t>
  </si>
  <si>
    <t>CONSERJE DEL INED</t>
  </si>
  <si>
    <t xml:space="preserve">EDUCACION </t>
  </si>
  <si>
    <t>CONSERJE DE ESCUELA OFICIAL RURAL MIXTA LOMA TENDIDA</t>
  </si>
  <si>
    <t xml:space="preserve">DIBUJANTE DE LA DMP/ENCARGADO DE LA UMGIRD </t>
  </si>
  <si>
    <t xml:space="preserve">SANTOS OLIVA , ANGELO PAOLO </t>
  </si>
  <si>
    <t xml:space="preserve">HERNANDEZ MORALES, LUZ DE LOS ANGELES </t>
  </si>
  <si>
    <t xml:space="preserve">MONTENEGRO PALENCIA, NORMA CAROLINA </t>
  </si>
  <si>
    <t xml:space="preserve">MORALES CARRILLO, WALTER GIOVANNI  </t>
  </si>
  <si>
    <t>COLINDRES LOPEZ, WERNER RENE</t>
  </si>
  <si>
    <t xml:space="preserve">TECNICO DE SERVICIOS PUBLICOS </t>
  </si>
  <si>
    <t>DMM</t>
  </si>
  <si>
    <t xml:space="preserve">JUÁREZ MAYÉN, MELANY DAYANNA </t>
  </si>
  <si>
    <t xml:space="preserve">MORALES SANDOVAL, BERNARDO DE JESUS </t>
  </si>
  <si>
    <t xml:space="preserve">VELIZ CATALAN, MARIA FERNANDA </t>
  </si>
  <si>
    <t>LIMPIEZA GENERAL DEL PARQUE ACUÁTICO SPLASH</t>
  </si>
  <si>
    <t xml:space="preserve">MORALES Y MORALES,  VICTORINO </t>
  </si>
  <si>
    <t>ENCARGADO  DEL CEMENTERIO DE ALDEA EL PLANETA</t>
  </si>
  <si>
    <t xml:space="preserve">CABRERA PAIS, ARMANDO ARTURO </t>
  </si>
  <si>
    <t>LIMPIEZA GENERAL  DEL PARQUE ACUÁTICO SPLASH</t>
  </si>
  <si>
    <t xml:space="preserve">ENCARGADO DE CEMENTERIO ALDEA LOMA TENDIDA </t>
  </si>
  <si>
    <t>VIGILANTE DEL SALON DE ALDEA LA CHOLEÑA</t>
  </si>
  <si>
    <t xml:space="preserve">CATALAN CASTELLANOS, PEDRO </t>
  </si>
  <si>
    <t xml:space="preserve">CATALAN LOPEZ, MANUEL DE JESUS </t>
  </si>
  <si>
    <t>ENCARGADO DE COMPRAS</t>
  </si>
  <si>
    <t>CATALAN ALVARADO, WILSON</t>
  </si>
  <si>
    <t xml:space="preserve">SECRETARIA MUNICIPAL </t>
  </si>
  <si>
    <t xml:space="preserve">LOPEZ OLIVA , MYNOR EDUARDO </t>
  </si>
  <si>
    <t xml:space="preserve">CATALAN CATALAN, HENRY AROLDO </t>
  </si>
  <si>
    <t>FONTANERO II DE ALDEA EL CAULOTE</t>
  </si>
  <si>
    <t>DIRECTORA DE LA DIRECCION MUNICIPAL DE LA MUJER</t>
  </si>
  <si>
    <t>ENCARGADA DE ALMACEN</t>
  </si>
  <si>
    <t>VELIZ JACINTO, SAUL</t>
  </si>
  <si>
    <t xml:space="preserve">FRANCO GOMEZ, FRANCISCO ELIAS </t>
  </si>
  <si>
    <t xml:space="preserve">CATALAN CASTELLANOS, JOSE PABLO </t>
  </si>
  <si>
    <t>FONTANERO DE CABECERA MUNICIPAL</t>
  </si>
  <si>
    <t xml:space="preserve">LLAMAS MURALLES, MANUEL EDUARDO </t>
  </si>
  <si>
    <t>SANDOVAL CASTELLANOS, AMANDA MARLENI</t>
  </si>
  <si>
    <t xml:space="preserve">HERNANDEZ LOPEZ, JOSÉ DANIEL </t>
  </si>
  <si>
    <t xml:space="preserve">VIGILANTE DE POZO CAMINO AL RIO NAVAJAS </t>
  </si>
  <si>
    <t xml:space="preserve">AUXILIAR II DE BIBLIOTECA MUNICIPAL </t>
  </si>
  <si>
    <t xml:space="preserve">OLIVA RODRIGUEZ,  MARIA DE LOS ANGELES </t>
  </si>
  <si>
    <t xml:space="preserve">FLORES LOPEZ,  GARRY ANTONY </t>
  </si>
  <si>
    <t xml:space="preserve">VELEZ GARCIA,  MAYNOR AUGUSTO </t>
  </si>
  <si>
    <t xml:space="preserve">CATALAN CATALAN, AGATON </t>
  </si>
  <si>
    <t>DIBUJANTE (EN DIRECCIÓN MUNICIPAL DE PLANIFICACIÓN)</t>
  </si>
  <si>
    <t xml:space="preserve">BARCENAS HERRERA, JOSSELIN BRIGETTE </t>
  </si>
  <si>
    <t xml:space="preserve">CARRERA MORALES, BENITA RUBI </t>
  </si>
  <si>
    <t xml:space="preserve"> VELIZ OLIVA , CARLOS EDUARDO</t>
  </si>
  <si>
    <t>ENCARGADA DE PRESUPUESTO</t>
  </si>
  <si>
    <t>RAMIREZ DUBON, RODRIGO ANTONIO</t>
  </si>
  <si>
    <t>ENCARGADO DE CEMENTERIO ALDEA PONTEZUELAS</t>
  </si>
  <si>
    <t xml:space="preserve">SHOCOSHIC SOYOS  , LUIS EMILIO </t>
  </si>
  <si>
    <t xml:space="preserve">LOPEZ VELIZ , EBER ROCAEL </t>
  </si>
  <si>
    <t xml:space="preserve">PALENCIA  CATALAN , ABELINO </t>
  </si>
  <si>
    <t>BARRENDERA I DE ALDEA ENCUENTRO DE NAVAJAS</t>
  </si>
  <si>
    <t xml:space="preserve">VIGILANTE I BODEGA MUNICIPAL </t>
  </si>
  <si>
    <t>VIGILANTE II BODEGA MUNICIPAL</t>
  </si>
  <si>
    <t>ENCARGADO GENERAL DE LOS TRABADORES  DEL PARQUE ACUATICO SPLASH</t>
  </si>
  <si>
    <t>VIGILANTE I DEL POZO NUMERO II PARQUE ACUATICO SPLASH</t>
  </si>
  <si>
    <t>COBRADORA  DE TAQUILLA DEL PARQUE ACUATICO SPLASH INTERINA</t>
  </si>
  <si>
    <t xml:space="preserve">LEON NAVAS,  BELIBALDO </t>
  </si>
  <si>
    <t xml:space="preserve">FONTANERO DE ALDEA LA CEIBA </t>
  </si>
  <si>
    <t xml:space="preserve">PALENCIA VELIZ , ANTONIO </t>
  </si>
  <si>
    <t xml:space="preserve">BELTRAN DIAZ DE BARRILLAS, MARIA FRANCISCA </t>
  </si>
  <si>
    <t>ENCARGA DE BIBLIOTECA GABRIELA ANDREANY FABRONY</t>
  </si>
  <si>
    <t xml:space="preserve">LOPEZ DIAZ , MELVIN ALFREDO </t>
  </si>
  <si>
    <t>GUARDIAN  DEL BASURERO MUNICIPAL</t>
  </si>
  <si>
    <t xml:space="preserve">CASTRO TRINIDAD, DANIEL </t>
  </si>
  <si>
    <t xml:space="preserve">GARRIDO VELIZ, IRINEO </t>
  </si>
  <si>
    <t>ENCARGADO  DE TESORERIA</t>
  </si>
  <si>
    <t xml:space="preserve">MORALES ESQUITE , SINDI CAROLINA </t>
  </si>
  <si>
    <t>LOPEZ MORALES, ALVARO GILBERTO</t>
  </si>
  <si>
    <t xml:space="preserve">CATALAN VELIZ DE VELIZ, ANGELICA MARIA </t>
  </si>
  <si>
    <t xml:space="preserve">CONSERJE I </t>
  </si>
  <si>
    <t>COORDINADORA DE LA UNIDAD DE GESTION AMBIENTAL MUNICIPAL</t>
  </si>
  <si>
    <t xml:space="preserve">JEFE DE RECURSOS HUMANOS </t>
  </si>
  <si>
    <t>GUARDIAN DE LAS CANCHAS POLIDEPORTIVAS</t>
  </si>
  <si>
    <t xml:space="preserve">SUPERVISOR/INSPECTOR DE BUSITOS </t>
  </si>
  <si>
    <t>COBRADORA DEL PARQUE ACUATICO SPLASH</t>
  </si>
  <si>
    <t xml:space="preserve">CARRERA DE MAYEN ,  ALBA VERONICA </t>
  </si>
  <si>
    <t>AYUDANTE DE BASURERO MUNICIPAL</t>
  </si>
  <si>
    <t>VIGILANTE DE POZO LOTIFICACIÓN LA FAMILIA</t>
  </si>
  <si>
    <t xml:space="preserve">VIGILANTE II DE POZO DE ALDEA GARIBALDI </t>
  </si>
  <si>
    <t>GUARDIAN DE POZO CAMINO A RIO NAVAJAS</t>
  </si>
  <si>
    <t>PISCINERO DEL PARQUE ACUTICO SPLASH</t>
  </si>
  <si>
    <t xml:space="preserve">CASTELLANOS CATALAN   , NERY AMADEO </t>
  </si>
  <si>
    <t xml:space="preserve">VILLAGRAN PEREZ , NANCY VICTORIA </t>
  </si>
  <si>
    <t xml:space="preserve">VIGILANTE DEL POZO FINCA ESTANZUELA </t>
  </si>
  <si>
    <t xml:space="preserve">PALENCIA PALENCIA, DONALD ANTONIO </t>
  </si>
  <si>
    <t>FONTANERO DE LA CABECERA MUNICIPAL</t>
  </si>
  <si>
    <t xml:space="preserve">ENCARGADA  DE TESORERIA INTERINO </t>
  </si>
  <si>
    <t>ASISTENTE DE GUATECOMPRAS</t>
  </si>
  <si>
    <t>VIGILANTE DE LA PLANTA DE TRATAMIENTO DE AGUAS RESIDUALES ALDEA LA CHOLEÑA</t>
  </si>
  <si>
    <t xml:space="preserve">CRUZ MORALES , SONY ANIBAL </t>
  </si>
  <si>
    <t xml:space="preserve">JUBILADOS,  SECRETARIA </t>
  </si>
  <si>
    <t xml:space="preserve">JUBILADOS,   AGUA </t>
  </si>
  <si>
    <t xml:space="preserve">JUBILADOS,   ALCALDIA </t>
  </si>
  <si>
    <t xml:space="preserve">JUBILADOS,   DAFIM </t>
  </si>
  <si>
    <t xml:space="preserve">PALENCIA VELIZ, JESUS </t>
  </si>
  <si>
    <t xml:space="preserve">JUEZA DE ASUNTOS MUNICIPALES </t>
  </si>
  <si>
    <t>ROBLES CONTRERAS, HEIDY ELIZABETH</t>
  </si>
  <si>
    <t>SANTIZO PALENCIA, JOSE RAPHAEL</t>
  </si>
  <si>
    <t>OFICINISTA</t>
  </si>
  <si>
    <t>CARRILLO CASTELLANOS, PABLO RUBEN</t>
  </si>
  <si>
    <t xml:space="preserve">VIGILANTE </t>
  </si>
  <si>
    <t>LIMPIEZA GENERAL</t>
  </si>
  <si>
    <t xml:space="preserve">LOPEZ GATICA, JULIO RONALDO </t>
  </si>
  <si>
    <t>ENCARGADO DE BODEGA Y COMBUSTIBLE</t>
  </si>
  <si>
    <t xml:space="preserve"> MERLOS  SAMAYOA DE VELIZ , HERMELINDA</t>
  </si>
  <si>
    <t xml:space="preserve">VIGILANTE II DE POZO CAMINO AL RIO NAVAJA </t>
  </si>
  <si>
    <t>ASISTENDE DE DMP</t>
  </si>
  <si>
    <t xml:space="preserve">BARURERO MUNICIPAL </t>
  </si>
  <si>
    <t xml:space="preserve">IUSI </t>
  </si>
  <si>
    <t xml:space="preserve">ENCARGADO I DE BASURERO MUNICIPAL </t>
  </si>
  <si>
    <t xml:space="preserve">ENCAGRADO II DE BASURERO MUNICIPAL </t>
  </si>
  <si>
    <t xml:space="preserve">ENCARGADA DE PERSONAL VIAL </t>
  </si>
  <si>
    <t xml:space="preserve">OFICIAL I DE SECRETARIA DE LA  SUPERVISION EDUCATIVA </t>
  </si>
  <si>
    <t xml:space="preserve">ASISTENTE DE RECURSOS HUMANOS </t>
  </si>
  <si>
    <t xml:space="preserve">CAJERA RECEPTORA </t>
  </si>
  <si>
    <t>DINA ROXANA, MAYEN CARRERA</t>
  </si>
  <si>
    <t xml:space="preserve">CONSERJES MUNICIPALES </t>
  </si>
  <si>
    <t xml:space="preserve">VIGILANTE DE EDUCACION PREPRIMARIA E.O.P. CHOLEÑA </t>
  </si>
  <si>
    <t>VIGILANTE DE BODEGA MUNICIPAL</t>
  </si>
  <si>
    <t xml:space="preserve">VIGILANTE DE MERCADO MUNICIPAL </t>
  </si>
  <si>
    <t>FONTANERO</t>
  </si>
  <si>
    <t>ENCARGADO DE CATASTRO</t>
  </si>
  <si>
    <t xml:space="preserve">BARRENDERA DE LA CABECERA MUNICIPAL </t>
  </si>
  <si>
    <t xml:space="preserve">ORTIZ DE LEON, VICTOR EDUARDO </t>
  </si>
  <si>
    <t>CONSERJE DEL  INED</t>
  </si>
  <si>
    <t>CONSERJE DE E.O.D.P CARLOS MIGUEL CARRANZA</t>
  </si>
  <si>
    <t>BARRENDERA DE LA QUEBRADA ALDEA LA  CHOLEÑA</t>
  </si>
  <si>
    <t xml:space="preserve">OFICIAL I DE LA DIRECION MUNICIPAL DE PLANIFICACION </t>
  </si>
  <si>
    <t>BARRENDERA DE COLONIA SANTA LUISA</t>
  </si>
  <si>
    <t xml:space="preserve">VIGILANTE DEL POZO NUMERO 7 DEL PLAN DEL RODEO </t>
  </si>
  <si>
    <t>BARRENDERA II DE ALDEA ENCUENTRO DE NAVAJAS</t>
  </si>
  <si>
    <t>BARRENDERO DEL INICIO DE LA CHOLEÑA HACIA LA VIRGEN</t>
  </si>
  <si>
    <t>BARRENDERA DEL INICIO DE ALDEA LA CHOLEÑA AL SALON COMUNAL</t>
  </si>
  <si>
    <t>LIMPIEZA DE CALLES</t>
  </si>
  <si>
    <t>SECRETARIA MINICIPAL</t>
  </si>
  <si>
    <t xml:space="preserve">PARQUE ACUATICO SPLASH </t>
  </si>
  <si>
    <t>SACALXOT RAMOS, JUAN CARLOS</t>
  </si>
  <si>
    <t>JUEZA DE ASUNTOS MUNICIPALES</t>
  </si>
  <si>
    <t>VIGILANTE DEL POZO AGUA ZARCA</t>
  </si>
  <si>
    <t xml:space="preserve">AVILES MALDONADO DE MONTERROSO, SHARON ANDEINA </t>
  </si>
  <si>
    <t xml:space="preserve">DIETAS </t>
  </si>
  <si>
    <t>O62</t>
  </si>
  <si>
    <t>PALENCIA PEREZ , YESSICA CLAUDETH</t>
  </si>
  <si>
    <t xml:space="preserve">REYES CARRERA, JUAN JOSE </t>
  </si>
  <si>
    <t>CONCEJAL PRIMERO</t>
  </si>
  <si>
    <t xml:space="preserve">CATALAN VELIZ , LUIS ALBERTO </t>
  </si>
  <si>
    <t>CONCEJAL SEGUNDO</t>
  </si>
  <si>
    <t xml:space="preserve">HERNANDEZ PALENCIA , JULIO CESAR </t>
  </si>
  <si>
    <t>CONSEJAL TERCERO</t>
  </si>
  <si>
    <t xml:space="preserve">RUANO LLAMAS, JAIME ARNOLDO </t>
  </si>
  <si>
    <t>SINDICO PRIMERO</t>
  </si>
  <si>
    <t xml:space="preserve">CATALAN CARRILLO, WILLIAN JERONIMO </t>
  </si>
  <si>
    <t>SINDICO SEGUNDO</t>
  </si>
  <si>
    <t xml:space="preserve">CAMEY CASTELLANOS , HUGO LEONEL </t>
  </si>
  <si>
    <t>CONCEJAL CUARTO</t>
  </si>
  <si>
    <t>ALCALDIA</t>
  </si>
  <si>
    <t xml:space="preserve">ALCALDE MUNICIPAL, SUELDO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</si>
</sst>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44" fontId="2" fillId="0" borderId="0" applyFont="0" applyFill="0" applyBorder="0" applyAlignment="0" applyProtection="0"/>
  </cellStyleXfs>
  <cellXfs count="53">
    <xf numFmtId="0" fontId="0" fillId="0" borderId="0" xfId="0"/>
    <xf numFmtId="44" fontId="4" fillId="0" borderId="1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left" vertical="top" wrapText="1"/>
    </xf>
    <xf numFmtId="44" fontId="4" fillId="0" borderId="1" xfId="2" applyFont="1" applyFill="1" applyBorder="1" applyAlignment="1">
      <alignment horizontal="left" wrapText="1"/>
    </xf>
    <xf numFmtId="44" fontId="4" fillId="0" borderId="1" xfId="2" applyFont="1" applyFill="1" applyBorder="1" applyAlignment="1">
      <alignment horizontal="left"/>
    </xf>
    <xf numFmtId="44" fontId="4" fillId="0" borderId="1" xfId="2" applyFont="1" applyFill="1" applyBorder="1" applyAlignment="1">
      <alignment horizontal="left" vertical="top"/>
    </xf>
    <xf numFmtId="44" fontId="4" fillId="0" borderId="1" xfId="2" applyFont="1" applyFill="1" applyBorder="1" applyAlignment="1">
      <alignment horizontal="right" vertical="center"/>
    </xf>
    <xf numFmtId="44" fontId="4" fillId="0" borderId="2" xfId="2" applyFont="1" applyFill="1" applyBorder="1" applyAlignment="1">
      <alignment horizontal="left" vertical="center" wrapText="1"/>
    </xf>
    <xf numFmtId="44" fontId="4" fillId="0" borderId="2" xfId="2" applyFont="1" applyFill="1" applyBorder="1" applyAlignment="1">
      <alignment horizontal="left" vertical="center"/>
    </xf>
    <xf numFmtId="44" fontId="4" fillId="0" borderId="2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44" fontId="4" fillId="0" borderId="0" xfId="0" applyNumberFormat="1" applyFont="1" applyAlignment="1">
      <alignment horizontal="left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4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vertical="center" wrapText="1"/>
    </xf>
    <xf numFmtId="44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0" borderId="2" xfId="1" applyFont="1" applyBorder="1" applyAlignment="1">
      <alignment vertical="center" wrapText="1"/>
    </xf>
    <xf numFmtId="44" fontId="4" fillId="0" borderId="2" xfId="1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left"/>
    </xf>
    <xf numFmtId="44" fontId="4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44" fontId="4" fillId="0" borderId="1" xfId="1" applyNumberFormat="1" applyFont="1" applyBorder="1" applyAlignment="1">
      <alignment horizontal="left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left"/>
    </xf>
    <xf numFmtId="164" fontId="9" fillId="0" borderId="1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44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00FF"/>
      <color rgb="FFFFFD78"/>
      <color rgb="FFFFCCFF"/>
      <color rgb="FFFFFF99"/>
      <color rgb="FF006600"/>
      <color rgb="FFFF00FF"/>
      <color rgb="FFFF9966"/>
      <color rgb="FF33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L212"/>
  <sheetViews>
    <sheetView showGridLines="0" tabSelected="1" zoomScale="92" zoomScaleNormal="92" workbookViewId="0">
      <selection activeCell="A3" sqref="A3"/>
    </sheetView>
  </sheetViews>
  <sheetFormatPr baseColWidth="10" defaultRowHeight="16.5" x14ac:dyDescent="0.3"/>
  <cols>
    <col min="1" max="1" width="5.42578125" style="12" customWidth="1"/>
    <col min="2" max="2" width="22.85546875" style="15" customWidth="1"/>
    <col min="3" max="3" width="9.42578125" style="15" customWidth="1"/>
    <col min="4" max="4" width="37" style="15" customWidth="1"/>
    <col min="5" max="5" width="47" style="15" customWidth="1"/>
    <col min="6" max="6" width="13.5703125" style="52" customWidth="1"/>
    <col min="7" max="8" width="11.7109375" style="52" customWidth="1"/>
    <col min="9" max="9" width="11.7109375" style="15" customWidth="1"/>
    <col min="10" max="10" width="12.28515625" style="52" customWidth="1"/>
    <col min="11" max="11" width="12.42578125" style="52" customWidth="1"/>
    <col min="12" max="12" width="14.7109375" style="52" customWidth="1"/>
    <col min="13" max="16384" width="11.42578125" style="18"/>
  </cols>
  <sheetData>
    <row r="1" spans="1:12" x14ac:dyDescent="0.3">
      <c r="B1" s="13"/>
      <c r="C1" s="14"/>
      <c r="F1" s="14"/>
      <c r="G1" s="14"/>
      <c r="H1" s="14"/>
      <c r="I1" s="16"/>
      <c r="J1" s="14"/>
      <c r="K1" s="14"/>
      <c r="L1" s="17"/>
    </row>
    <row r="2" spans="1:12" s="23" customFormat="1" ht="48.75" customHeight="1" x14ac:dyDescent="0.25">
      <c r="A2" s="19" t="s">
        <v>140</v>
      </c>
      <c r="B2" s="19" t="s">
        <v>116</v>
      </c>
      <c r="C2" s="19" t="s">
        <v>110</v>
      </c>
      <c r="D2" s="20" t="s">
        <v>111</v>
      </c>
      <c r="E2" s="20" t="s">
        <v>112</v>
      </c>
      <c r="F2" s="20" t="s">
        <v>124</v>
      </c>
      <c r="G2" s="20" t="s">
        <v>0</v>
      </c>
      <c r="H2" s="21" t="s">
        <v>113</v>
      </c>
      <c r="I2" s="20" t="s">
        <v>114</v>
      </c>
      <c r="J2" s="20" t="s">
        <v>115</v>
      </c>
      <c r="K2" s="20" t="s">
        <v>257</v>
      </c>
      <c r="L2" s="22" t="s">
        <v>256</v>
      </c>
    </row>
    <row r="3" spans="1:12" s="15" customFormat="1" ht="16.5" customHeight="1" x14ac:dyDescent="0.3">
      <c r="A3" s="24">
        <v>1</v>
      </c>
      <c r="B3" s="25" t="s">
        <v>109</v>
      </c>
      <c r="C3" s="26" t="s">
        <v>106</v>
      </c>
      <c r="D3" s="27" t="s">
        <v>69</v>
      </c>
      <c r="E3" s="27" t="s">
        <v>387</v>
      </c>
      <c r="F3" s="1">
        <v>3200</v>
      </c>
      <c r="G3" s="1">
        <f t="shared" ref="G3:G35" si="0">F3*4.83%</f>
        <v>154.56</v>
      </c>
      <c r="H3" s="2">
        <v>0</v>
      </c>
      <c r="I3" s="3">
        <f t="shared" ref="I3:I35" si="1">F3*7%</f>
        <v>224.00000000000003</v>
      </c>
      <c r="J3" s="1">
        <v>0</v>
      </c>
      <c r="K3" s="1">
        <v>250</v>
      </c>
      <c r="L3" s="28">
        <f t="shared" ref="L3:L22" si="2">F3-G3-H3-I3-J3+K3</f>
        <v>3071.44</v>
      </c>
    </row>
    <row r="4" spans="1:12" s="15" customFormat="1" ht="16.5" customHeight="1" x14ac:dyDescent="0.3">
      <c r="A4" s="24">
        <v>2</v>
      </c>
      <c r="B4" s="25" t="s">
        <v>109</v>
      </c>
      <c r="C4" s="26" t="s">
        <v>106</v>
      </c>
      <c r="D4" s="27" t="s">
        <v>70</v>
      </c>
      <c r="E4" s="27" t="s">
        <v>65</v>
      </c>
      <c r="F4" s="1">
        <v>5100</v>
      </c>
      <c r="G4" s="1">
        <f t="shared" si="0"/>
        <v>246.33</v>
      </c>
      <c r="H4" s="2">
        <v>0</v>
      </c>
      <c r="I4" s="3">
        <f t="shared" si="1"/>
        <v>357.00000000000006</v>
      </c>
      <c r="J4" s="1">
        <v>55.18</v>
      </c>
      <c r="K4" s="1">
        <v>250</v>
      </c>
      <c r="L4" s="28">
        <f t="shared" si="2"/>
        <v>4691.49</v>
      </c>
    </row>
    <row r="5" spans="1:12" s="15" customFormat="1" ht="16.5" customHeight="1" x14ac:dyDescent="0.3">
      <c r="A5" s="24">
        <v>3</v>
      </c>
      <c r="B5" s="25" t="s">
        <v>109</v>
      </c>
      <c r="C5" s="26" t="s">
        <v>106</v>
      </c>
      <c r="D5" s="27" t="s">
        <v>71</v>
      </c>
      <c r="E5" s="27" t="s">
        <v>260</v>
      </c>
      <c r="F5" s="1">
        <v>3200</v>
      </c>
      <c r="G5" s="1">
        <f t="shared" si="0"/>
        <v>154.56</v>
      </c>
      <c r="H5" s="2">
        <v>0</v>
      </c>
      <c r="I5" s="3">
        <f t="shared" si="1"/>
        <v>224.00000000000003</v>
      </c>
      <c r="J5" s="1">
        <v>0</v>
      </c>
      <c r="K5" s="1">
        <v>250</v>
      </c>
      <c r="L5" s="28">
        <f t="shared" si="2"/>
        <v>3071.44</v>
      </c>
    </row>
    <row r="6" spans="1:12" s="15" customFormat="1" ht="16.5" customHeight="1" x14ac:dyDescent="0.3">
      <c r="A6" s="24">
        <v>4</v>
      </c>
      <c r="B6" s="25" t="s">
        <v>109</v>
      </c>
      <c r="C6" s="26" t="s">
        <v>106</v>
      </c>
      <c r="D6" s="27" t="s">
        <v>72</v>
      </c>
      <c r="E6" s="27" t="s">
        <v>27</v>
      </c>
      <c r="F6" s="1">
        <v>5100</v>
      </c>
      <c r="G6" s="1">
        <f t="shared" si="0"/>
        <v>246.33</v>
      </c>
      <c r="H6" s="2">
        <v>0</v>
      </c>
      <c r="I6" s="3">
        <f t="shared" si="1"/>
        <v>357.00000000000006</v>
      </c>
      <c r="J6" s="1">
        <v>55.18</v>
      </c>
      <c r="K6" s="1">
        <v>250</v>
      </c>
      <c r="L6" s="28">
        <f t="shared" si="2"/>
        <v>4691.49</v>
      </c>
    </row>
    <row r="7" spans="1:12" s="15" customFormat="1" ht="16.5" customHeight="1" x14ac:dyDescent="0.3">
      <c r="A7" s="24">
        <v>5</v>
      </c>
      <c r="B7" s="25" t="s">
        <v>109</v>
      </c>
      <c r="C7" s="26" t="s">
        <v>106</v>
      </c>
      <c r="D7" s="27" t="s">
        <v>73</v>
      </c>
      <c r="E7" s="27" t="s">
        <v>352</v>
      </c>
      <c r="F7" s="1">
        <v>4200</v>
      </c>
      <c r="G7" s="1">
        <f t="shared" si="0"/>
        <v>202.86</v>
      </c>
      <c r="H7" s="2">
        <v>0</v>
      </c>
      <c r="I7" s="3">
        <f t="shared" si="1"/>
        <v>294</v>
      </c>
      <c r="J7" s="1">
        <v>12.36</v>
      </c>
      <c r="K7" s="1">
        <v>250</v>
      </c>
      <c r="L7" s="28">
        <f t="shared" si="2"/>
        <v>3940.7799999999997</v>
      </c>
    </row>
    <row r="8" spans="1:12" s="15" customFormat="1" ht="16.5" customHeight="1" x14ac:dyDescent="0.3">
      <c r="A8" s="24">
        <v>6</v>
      </c>
      <c r="B8" s="25" t="s">
        <v>109</v>
      </c>
      <c r="C8" s="26" t="s">
        <v>106</v>
      </c>
      <c r="D8" s="27" t="s">
        <v>2</v>
      </c>
      <c r="E8" s="27" t="s">
        <v>251</v>
      </c>
      <c r="F8" s="1">
        <v>7000</v>
      </c>
      <c r="G8" s="1">
        <f t="shared" si="0"/>
        <v>338.1</v>
      </c>
      <c r="H8" s="2">
        <v>0</v>
      </c>
      <c r="I8" s="3">
        <f t="shared" si="1"/>
        <v>490.00000000000006</v>
      </c>
      <c r="J8" s="1">
        <v>145.6</v>
      </c>
      <c r="K8" s="1">
        <v>250</v>
      </c>
      <c r="L8" s="28">
        <f t="shared" si="2"/>
        <v>6276.2999999999993</v>
      </c>
    </row>
    <row r="9" spans="1:12" s="15" customFormat="1" ht="17.25" customHeight="1" x14ac:dyDescent="0.3">
      <c r="A9" s="24">
        <v>7</v>
      </c>
      <c r="B9" s="25" t="s">
        <v>109</v>
      </c>
      <c r="C9" s="26" t="s">
        <v>106</v>
      </c>
      <c r="D9" s="27" t="s">
        <v>76</v>
      </c>
      <c r="E9" s="29" t="s">
        <v>405</v>
      </c>
      <c r="F9" s="2">
        <v>3000</v>
      </c>
      <c r="G9" s="1">
        <f t="shared" si="0"/>
        <v>144.9</v>
      </c>
      <c r="H9" s="2">
        <v>0</v>
      </c>
      <c r="I9" s="3">
        <f t="shared" si="1"/>
        <v>210.00000000000003</v>
      </c>
      <c r="J9" s="2">
        <v>0</v>
      </c>
      <c r="K9" s="2">
        <v>250</v>
      </c>
      <c r="L9" s="28">
        <f t="shared" si="2"/>
        <v>2895.1</v>
      </c>
    </row>
    <row r="10" spans="1:12" s="15" customFormat="1" ht="16.5" customHeight="1" x14ac:dyDescent="0.3">
      <c r="A10" s="24">
        <v>8</v>
      </c>
      <c r="B10" s="25" t="s">
        <v>109</v>
      </c>
      <c r="C10" s="26" t="s">
        <v>106</v>
      </c>
      <c r="D10" s="27" t="s">
        <v>78</v>
      </c>
      <c r="E10" s="27" t="s">
        <v>336</v>
      </c>
      <c r="F10" s="1">
        <v>3200</v>
      </c>
      <c r="G10" s="1">
        <f t="shared" si="0"/>
        <v>154.56</v>
      </c>
      <c r="H10" s="2">
        <v>0</v>
      </c>
      <c r="I10" s="3">
        <f t="shared" si="1"/>
        <v>224.00000000000003</v>
      </c>
      <c r="J10" s="1">
        <v>0</v>
      </c>
      <c r="K10" s="1">
        <v>250</v>
      </c>
      <c r="L10" s="28">
        <f t="shared" si="2"/>
        <v>3071.44</v>
      </c>
    </row>
    <row r="11" spans="1:12" s="15" customFormat="1" ht="16.5" customHeight="1" x14ac:dyDescent="0.3">
      <c r="A11" s="24">
        <v>9</v>
      </c>
      <c r="B11" s="25" t="s">
        <v>109</v>
      </c>
      <c r="C11" s="26" t="s">
        <v>106</v>
      </c>
      <c r="D11" s="27" t="s">
        <v>177</v>
      </c>
      <c r="E11" s="27" t="s">
        <v>176</v>
      </c>
      <c r="F11" s="1">
        <v>4000</v>
      </c>
      <c r="G11" s="1">
        <f t="shared" si="0"/>
        <v>193.20000000000002</v>
      </c>
      <c r="H11" s="2">
        <v>0</v>
      </c>
      <c r="I11" s="3">
        <f t="shared" si="1"/>
        <v>280</v>
      </c>
      <c r="J11" s="1">
        <v>2.84</v>
      </c>
      <c r="K11" s="1">
        <v>250</v>
      </c>
      <c r="L11" s="28">
        <f t="shared" si="2"/>
        <v>3773.96</v>
      </c>
    </row>
    <row r="12" spans="1:12" s="15" customFormat="1" ht="16.5" customHeight="1" x14ac:dyDescent="0.3">
      <c r="A12" s="24">
        <v>10</v>
      </c>
      <c r="B12" s="25" t="s">
        <v>109</v>
      </c>
      <c r="C12" s="26" t="s">
        <v>106</v>
      </c>
      <c r="D12" s="27" t="s">
        <v>271</v>
      </c>
      <c r="E12" s="30" t="s">
        <v>272</v>
      </c>
      <c r="F12" s="1">
        <v>8100</v>
      </c>
      <c r="G12" s="1">
        <f t="shared" si="0"/>
        <v>391.23</v>
      </c>
      <c r="H12" s="2">
        <v>0</v>
      </c>
      <c r="I12" s="3">
        <f t="shared" si="1"/>
        <v>567</v>
      </c>
      <c r="J12" s="1">
        <v>197.94</v>
      </c>
      <c r="K12" s="1">
        <v>250</v>
      </c>
      <c r="L12" s="28">
        <f t="shared" si="2"/>
        <v>7193.8300000000008</v>
      </c>
    </row>
    <row r="13" spans="1:12" s="15" customFormat="1" ht="15.75" customHeight="1" x14ac:dyDescent="0.3">
      <c r="A13" s="24">
        <v>11</v>
      </c>
      <c r="B13" s="25" t="s">
        <v>107</v>
      </c>
      <c r="C13" s="26" t="s">
        <v>106</v>
      </c>
      <c r="D13" s="27" t="s">
        <v>181</v>
      </c>
      <c r="E13" s="27" t="s">
        <v>353</v>
      </c>
      <c r="F13" s="1">
        <v>4200</v>
      </c>
      <c r="G13" s="1">
        <f t="shared" si="0"/>
        <v>202.86</v>
      </c>
      <c r="H13" s="2">
        <v>56.45</v>
      </c>
      <c r="I13" s="3">
        <f t="shared" si="1"/>
        <v>294</v>
      </c>
      <c r="J13" s="1">
        <v>12.36</v>
      </c>
      <c r="K13" s="1">
        <v>250</v>
      </c>
      <c r="L13" s="28">
        <f t="shared" si="2"/>
        <v>3884.33</v>
      </c>
    </row>
    <row r="14" spans="1:12" s="15" customFormat="1" ht="16.5" customHeight="1" x14ac:dyDescent="0.3">
      <c r="A14" s="24">
        <v>12</v>
      </c>
      <c r="B14" s="25" t="s">
        <v>107</v>
      </c>
      <c r="C14" s="26" t="s">
        <v>106</v>
      </c>
      <c r="D14" s="27" t="s">
        <v>8</v>
      </c>
      <c r="E14" s="27" t="s">
        <v>332</v>
      </c>
      <c r="F14" s="1">
        <v>8200</v>
      </c>
      <c r="G14" s="1">
        <f t="shared" si="0"/>
        <v>396.06</v>
      </c>
      <c r="H14" s="2">
        <v>110.21</v>
      </c>
      <c r="I14" s="3">
        <f t="shared" si="1"/>
        <v>574</v>
      </c>
      <c r="J14" s="1">
        <v>202.7</v>
      </c>
      <c r="K14" s="1">
        <v>250</v>
      </c>
      <c r="L14" s="28">
        <f t="shared" si="2"/>
        <v>7167.03</v>
      </c>
    </row>
    <row r="15" spans="1:12" s="15" customFormat="1" ht="16.5" customHeight="1" x14ac:dyDescent="0.3">
      <c r="A15" s="24">
        <v>13</v>
      </c>
      <c r="B15" s="25" t="s">
        <v>107</v>
      </c>
      <c r="C15" s="26" t="s">
        <v>106</v>
      </c>
      <c r="D15" s="27" t="s">
        <v>10</v>
      </c>
      <c r="E15" s="27" t="s">
        <v>252</v>
      </c>
      <c r="F15" s="1">
        <v>13400</v>
      </c>
      <c r="G15" s="1">
        <f t="shared" si="0"/>
        <v>647.22</v>
      </c>
      <c r="H15" s="2">
        <v>180.1</v>
      </c>
      <c r="I15" s="3">
        <f t="shared" si="1"/>
        <v>938.00000000000011</v>
      </c>
      <c r="J15" s="1">
        <v>450.14</v>
      </c>
      <c r="K15" s="1">
        <v>250</v>
      </c>
      <c r="L15" s="28">
        <f t="shared" si="2"/>
        <v>11434.54</v>
      </c>
    </row>
    <row r="16" spans="1:12" s="15" customFormat="1" ht="16.5" customHeight="1" x14ac:dyDescent="0.3">
      <c r="A16" s="24">
        <v>14</v>
      </c>
      <c r="B16" s="25" t="s">
        <v>155</v>
      </c>
      <c r="C16" s="26" t="s">
        <v>106</v>
      </c>
      <c r="D16" s="27" t="s">
        <v>9</v>
      </c>
      <c r="E16" s="27" t="s">
        <v>311</v>
      </c>
      <c r="F16" s="1">
        <v>10000</v>
      </c>
      <c r="G16" s="1">
        <f t="shared" si="0"/>
        <v>483</v>
      </c>
      <c r="H16" s="2">
        <v>134.4</v>
      </c>
      <c r="I16" s="3">
        <f t="shared" si="1"/>
        <v>700.00000000000011</v>
      </c>
      <c r="J16" s="1">
        <v>288.35000000000002</v>
      </c>
      <c r="K16" s="1">
        <v>250</v>
      </c>
      <c r="L16" s="28">
        <f t="shared" si="2"/>
        <v>8644.25</v>
      </c>
    </row>
    <row r="17" spans="1:12" s="15" customFormat="1" ht="16.5" customHeight="1" x14ac:dyDescent="0.3">
      <c r="A17" s="24">
        <v>15</v>
      </c>
      <c r="B17" s="25" t="s">
        <v>107</v>
      </c>
      <c r="C17" s="26" t="s">
        <v>106</v>
      </c>
      <c r="D17" s="27" t="s">
        <v>285</v>
      </c>
      <c r="E17" s="27" t="s">
        <v>286</v>
      </c>
      <c r="F17" s="1">
        <v>4200</v>
      </c>
      <c r="G17" s="1">
        <f t="shared" si="0"/>
        <v>202.86</v>
      </c>
      <c r="H17" s="2">
        <v>56.45</v>
      </c>
      <c r="I17" s="3">
        <f t="shared" si="1"/>
        <v>294</v>
      </c>
      <c r="J17" s="1">
        <v>12.36</v>
      </c>
      <c r="K17" s="1">
        <v>250</v>
      </c>
      <c r="L17" s="28">
        <f t="shared" si="2"/>
        <v>3884.33</v>
      </c>
    </row>
    <row r="18" spans="1:12" s="15" customFormat="1" ht="18" customHeight="1" x14ac:dyDescent="0.3">
      <c r="A18" s="24">
        <v>16</v>
      </c>
      <c r="B18" s="31" t="s">
        <v>107</v>
      </c>
      <c r="C18" s="26" t="s">
        <v>106</v>
      </c>
      <c r="D18" s="27" t="s">
        <v>185</v>
      </c>
      <c r="E18" s="29" t="s">
        <v>293</v>
      </c>
      <c r="F18" s="2">
        <v>3700</v>
      </c>
      <c r="G18" s="1">
        <f t="shared" si="0"/>
        <v>178.71</v>
      </c>
      <c r="H18" s="2">
        <v>49.73</v>
      </c>
      <c r="I18" s="3">
        <f t="shared" si="1"/>
        <v>259</v>
      </c>
      <c r="J18" s="1">
        <v>0</v>
      </c>
      <c r="K18" s="28">
        <v>250</v>
      </c>
      <c r="L18" s="28">
        <f t="shared" si="2"/>
        <v>3462.56</v>
      </c>
    </row>
    <row r="19" spans="1:12" s="15" customFormat="1" ht="19.5" customHeight="1" x14ac:dyDescent="0.3">
      <c r="A19" s="24">
        <v>17</v>
      </c>
      <c r="B19" s="31" t="s">
        <v>107</v>
      </c>
      <c r="C19" s="26" t="s">
        <v>106</v>
      </c>
      <c r="D19" s="29" t="s">
        <v>406</v>
      </c>
      <c r="E19" s="29" t="s">
        <v>381</v>
      </c>
      <c r="F19" s="2">
        <v>1983.33</v>
      </c>
      <c r="G19" s="1">
        <f t="shared" si="0"/>
        <v>95.794838999999996</v>
      </c>
      <c r="H19" s="2">
        <v>26.655999999999999</v>
      </c>
      <c r="I19" s="3">
        <f t="shared" si="1"/>
        <v>138.8331</v>
      </c>
      <c r="J19" s="1">
        <v>0</v>
      </c>
      <c r="K19" s="28">
        <v>141.666</v>
      </c>
      <c r="L19" s="28">
        <f t="shared" si="2"/>
        <v>1863.7120609999999</v>
      </c>
    </row>
    <row r="20" spans="1:12" s="15" customFormat="1" ht="17.25" customHeight="1" x14ac:dyDescent="0.3">
      <c r="A20" s="24">
        <v>18</v>
      </c>
      <c r="B20" s="25" t="s">
        <v>159</v>
      </c>
      <c r="C20" s="26" t="s">
        <v>106</v>
      </c>
      <c r="D20" s="29" t="s">
        <v>335</v>
      </c>
      <c r="E20" s="27" t="s">
        <v>380</v>
      </c>
      <c r="F20" s="1">
        <v>1926.67</v>
      </c>
      <c r="G20" s="1">
        <f>F20*4.83%</f>
        <v>93.058161000000013</v>
      </c>
      <c r="H20" s="2">
        <v>0</v>
      </c>
      <c r="I20" s="3">
        <f>F20*7%</f>
        <v>134.86690000000002</v>
      </c>
      <c r="J20" s="1">
        <v>0</v>
      </c>
      <c r="K20" s="1">
        <v>141.66999999999999</v>
      </c>
      <c r="L20" s="28">
        <f>F20-G20-H20-I20+K20</f>
        <v>1840.4149390000002</v>
      </c>
    </row>
    <row r="21" spans="1:12" s="15" customFormat="1" ht="15.75" customHeight="1" x14ac:dyDescent="0.3">
      <c r="A21" s="24">
        <v>19</v>
      </c>
      <c r="B21" s="25" t="s">
        <v>159</v>
      </c>
      <c r="C21" s="26" t="s">
        <v>106</v>
      </c>
      <c r="D21" s="27" t="s">
        <v>351</v>
      </c>
      <c r="E21" s="27" t="s">
        <v>338</v>
      </c>
      <c r="F21" s="1">
        <v>5700</v>
      </c>
      <c r="G21" s="1">
        <f t="shared" si="0"/>
        <v>275.31</v>
      </c>
      <c r="H21" s="2">
        <v>0</v>
      </c>
      <c r="I21" s="3">
        <f t="shared" si="1"/>
        <v>399.00000000000006</v>
      </c>
      <c r="J21" s="1">
        <v>83.73</v>
      </c>
      <c r="K21" s="1">
        <v>250</v>
      </c>
      <c r="L21" s="28">
        <f t="shared" si="2"/>
        <v>5191.96</v>
      </c>
    </row>
    <row r="22" spans="1:12" s="15" customFormat="1" ht="16.5" customHeight="1" x14ac:dyDescent="0.3">
      <c r="A22" s="24">
        <v>20</v>
      </c>
      <c r="B22" s="25" t="s">
        <v>159</v>
      </c>
      <c r="C22" s="26" t="s">
        <v>106</v>
      </c>
      <c r="D22" s="27" t="s">
        <v>134</v>
      </c>
      <c r="E22" s="27" t="s">
        <v>122</v>
      </c>
      <c r="F22" s="1">
        <v>5550</v>
      </c>
      <c r="G22" s="1">
        <f t="shared" si="0"/>
        <v>268.065</v>
      </c>
      <c r="H22" s="2">
        <v>74.59</v>
      </c>
      <c r="I22" s="3">
        <f t="shared" si="1"/>
        <v>388.50000000000006</v>
      </c>
      <c r="J22" s="1">
        <v>76.599999999999994</v>
      </c>
      <c r="K22" s="1">
        <v>250</v>
      </c>
      <c r="L22" s="28">
        <f t="shared" si="2"/>
        <v>4992.2449999999999</v>
      </c>
    </row>
    <row r="23" spans="1:12" s="15" customFormat="1" ht="16.5" customHeight="1" x14ac:dyDescent="0.3">
      <c r="A23" s="24">
        <v>21</v>
      </c>
      <c r="B23" s="25" t="s">
        <v>231</v>
      </c>
      <c r="C23" s="26" t="s">
        <v>106</v>
      </c>
      <c r="D23" s="27" t="s">
        <v>187</v>
      </c>
      <c r="E23" s="27" t="s">
        <v>182</v>
      </c>
      <c r="F23" s="1">
        <v>3000</v>
      </c>
      <c r="G23" s="1">
        <f t="shared" si="0"/>
        <v>144.9</v>
      </c>
      <c r="H23" s="2">
        <v>0</v>
      </c>
      <c r="I23" s="3">
        <f t="shared" si="1"/>
        <v>210.00000000000003</v>
      </c>
      <c r="J23" s="1">
        <v>0</v>
      </c>
      <c r="K23" s="1">
        <v>250</v>
      </c>
      <c r="L23" s="28">
        <f t="shared" ref="L23:L30" si="3">F23-G23-H23-I23-J23+K23</f>
        <v>2895.1</v>
      </c>
    </row>
    <row r="24" spans="1:12" s="15" customFormat="1" ht="16.5" customHeight="1" x14ac:dyDescent="0.3">
      <c r="A24" s="24">
        <v>22</v>
      </c>
      <c r="B24" s="25" t="s">
        <v>231</v>
      </c>
      <c r="C24" s="26" t="s">
        <v>106</v>
      </c>
      <c r="D24" s="27" t="s">
        <v>11</v>
      </c>
      <c r="E24" s="27" t="s">
        <v>118</v>
      </c>
      <c r="F24" s="1">
        <v>7000</v>
      </c>
      <c r="G24" s="1">
        <f t="shared" si="0"/>
        <v>338.1</v>
      </c>
      <c r="H24" s="2">
        <v>0</v>
      </c>
      <c r="I24" s="3">
        <f t="shared" si="1"/>
        <v>490.00000000000006</v>
      </c>
      <c r="J24" s="1">
        <v>145.6</v>
      </c>
      <c r="K24" s="1">
        <v>250</v>
      </c>
      <c r="L24" s="28">
        <f t="shared" si="3"/>
        <v>6276.2999999999993</v>
      </c>
    </row>
    <row r="25" spans="1:12" s="15" customFormat="1" x14ac:dyDescent="0.3">
      <c r="A25" s="24">
        <v>23</v>
      </c>
      <c r="B25" s="25" t="s">
        <v>231</v>
      </c>
      <c r="C25" s="26" t="s">
        <v>106</v>
      </c>
      <c r="D25" s="27" t="s">
        <v>147</v>
      </c>
      <c r="E25" s="27" t="s">
        <v>386</v>
      </c>
      <c r="F25" s="1">
        <v>5800</v>
      </c>
      <c r="G25" s="1">
        <f t="shared" si="0"/>
        <v>280.14000000000004</v>
      </c>
      <c r="H25" s="2">
        <v>0</v>
      </c>
      <c r="I25" s="3">
        <f t="shared" si="1"/>
        <v>406.00000000000006</v>
      </c>
      <c r="J25" s="1">
        <v>88.49</v>
      </c>
      <c r="K25" s="1">
        <v>250</v>
      </c>
      <c r="L25" s="28">
        <f t="shared" si="3"/>
        <v>5275.37</v>
      </c>
    </row>
    <row r="26" spans="1:12" s="15" customFormat="1" ht="16.5" customHeight="1" x14ac:dyDescent="0.3">
      <c r="A26" s="24">
        <v>24</v>
      </c>
      <c r="B26" s="25" t="s">
        <v>108</v>
      </c>
      <c r="C26" s="26" t="s">
        <v>106</v>
      </c>
      <c r="D26" s="27" t="s">
        <v>142</v>
      </c>
      <c r="E26" s="27" t="s">
        <v>322</v>
      </c>
      <c r="F26" s="1">
        <v>3500</v>
      </c>
      <c r="G26" s="1">
        <f t="shared" si="0"/>
        <v>169.05</v>
      </c>
      <c r="H26" s="2">
        <v>47.04</v>
      </c>
      <c r="I26" s="3">
        <f t="shared" si="1"/>
        <v>245.00000000000003</v>
      </c>
      <c r="J26" s="1">
        <v>0</v>
      </c>
      <c r="K26" s="1">
        <v>250</v>
      </c>
      <c r="L26" s="28">
        <f t="shared" si="3"/>
        <v>3288.91</v>
      </c>
    </row>
    <row r="27" spans="1:12" s="15" customFormat="1" ht="15.75" customHeight="1" x14ac:dyDescent="0.3">
      <c r="A27" s="24">
        <v>25</v>
      </c>
      <c r="B27" s="25" t="s">
        <v>108</v>
      </c>
      <c r="C27" s="26" t="s">
        <v>106</v>
      </c>
      <c r="D27" s="27" t="s">
        <v>74</v>
      </c>
      <c r="E27" s="29" t="s">
        <v>19</v>
      </c>
      <c r="F27" s="1">
        <v>3000</v>
      </c>
      <c r="G27" s="1">
        <f t="shared" si="0"/>
        <v>144.9</v>
      </c>
      <c r="H27" s="2">
        <v>0</v>
      </c>
      <c r="I27" s="3">
        <f t="shared" si="1"/>
        <v>210.00000000000003</v>
      </c>
      <c r="J27" s="1">
        <v>0</v>
      </c>
      <c r="K27" s="1">
        <v>250</v>
      </c>
      <c r="L27" s="28">
        <f t="shared" si="3"/>
        <v>2895.1</v>
      </c>
    </row>
    <row r="28" spans="1:12" s="15" customFormat="1" ht="16.5" customHeight="1" x14ac:dyDescent="0.3">
      <c r="A28" s="24">
        <v>26</v>
      </c>
      <c r="B28" s="25" t="s">
        <v>108</v>
      </c>
      <c r="C28" s="26" t="s">
        <v>106</v>
      </c>
      <c r="D28" s="27" t="s">
        <v>75</v>
      </c>
      <c r="E28" s="27" t="s">
        <v>166</v>
      </c>
      <c r="F28" s="1">
        <v>7000</v>
      </c>
      <c r="G28" s="1">
        <f t="shared" si="0"/>
        <v>338.1</v>
      </c>
      <c r="H28" s="2">
        <v>0</v>
      </c>
      <c r="I28" s="3">
        <f t="shared" si="1"/>
        <v>490.00000000000006</v>
      </c>
      <c r="J28" s="1">
        <v>145.6</v>
      </c>
      <c r="K28" s="1">
        <v>250</v>
      </c>
      <c r="L28" s="28">
        <f t="shared" si="3"/>
        <v>6276.2999999999993</v>
      </c>
    </row>
    <row r="29" spans="1:12" s="15" customFormat="1" ht="16.5" customHeight="1" x14ac:dyDescent="0.3">
      <c r="A29" s="24">
        <v>27</v>
      </c>
      <c r="B29" s="25" t="s">
        <v>104</v>
      </c>
      <c r="C29" s="26" t="s">
        <v>106</v>
      </c>
      <c r="D29" s="27" t="s">
        <v>1</v>
      </c>
      <c r="E29" s="27" t="s">
        <v>203</v>
      </c>
      <c r="F29" s="1">
        <v>7500</v>
      </c>
      <c r="G29" s="1">
        <f t="shared" si="0"/>
        <v>362.25</v>
      </c>
      <c r="H29" s="2">
        <v>0</v>
      </c>
      <c r="I29" s="3">
        <f t="shared" si="1"/>
        <v>525</v>
      </c>
      <c r="J29" s="1">
        <v>169.39</v>
      </c>
      <c r="K29" s="1">
        <v>250</v>
      </c>
      <c r="L29" s="28">
        <f t="shared" si="3"/>
        <v>6693.36</v>
      </c>
    </row>
    <row r="30" spans="1:12" s="15" customFormat="1" ht="16.5" customHeight="1" x14ac:dyDescent="0.3">
      <c r="A30" s="24">
        <v>28</v>
      </c>
      <c r="B30" s="25" t="s">
        <v>104</v>
      </c>
      <c r="C30" s="26" t="s">
        <v>106</v>
      </c>
      <c r="D30" s="27" t="s">
        <v>3</v>
      </c>
      <c r="E30" s="27" t="s">
        <v>4</v>
      </c>
      <c r="F30" s="1">
        <v>11400</v>
      </c>
      <c r="G30" s="1">
        <f t="shared" si="0"/>
        <v>550.62</v>
      </c>
      <c r="H30" s="2">
        <v>0</v>
      </c>
      <c r="I30" s="3">
        <f t="shared" si="1"/>
        <v>798.00000000000011</v>
      </c>
      <c r="J30" s="1">
        <v>354.97</v>
      </c>
      <c r="K30" s="1">
        <v>250</v>
      </c>
      <c r="L30" s="28">
        <f t="shared" si="3"/>
        <v>9946.41</v>
      </c>
    </row>
    <row r="31" spans="1:12" s="15" customFormat="1" ht="16.5" customHeight="1" x14ac:dyDescent="0.3">
      <c r="A31" s="24">
        <v>29</v>
      </c>
      <c r="B31" s="25" t="s">
        <v>104</v>
      </c>
      <c r="C31" s="26" t="s">
        <v>106</v>
      </c>
      <c r="D31" s="27" t="s">
        <v>7</v>
      </c>
      <c r="E31" s="27" t="s">
        <v>162</v>
      </c>
      <c r="F31" s="1">
        <v>4900</v>
      </c>
      <c r="G31" s="1">
        <f t="shared" si="0"/>
        <v>236.67000000000002</v>
      </c>
      <c r="H31" s="2">
        <v>0</v>
      </c>
      <c r="I31" s="3">
        <f t="shared" si="1"/>
        <v>343.00000000000006</v>
      </c>
      <c r="J31" s="1">
        <v>45.67</v>
      </c>
      <c r="K31" s="1">
        <v>250</v>
      </c>
      <c r="L31" s="28">
        <f>F31-G31-I31-J31+K31</f>
        <v>4524.66</v>
      </c>
    </row>
    <row r="32" spans="1:12" s="15" customFormat="1" ht="16.5" customHeight="1" x14ac:dyDescent="0.3">
      <c r="A32" s="24">
        <v>30</v>
      </c>
      <c r="B32" s="25" t="s">
        <v>104</v>
      </c>
      <c r="C32" s="26" t="s">
        <v>106</v>
      </c>
      <c r="D32" s="27" t="s">
        <v>91</v>
      </c>
      <c r="E32" s="27" t="s">
        <v>92</v>
      </c>
      <c r="F32" s="1">
        <v>4000</v>
      </c>
      <c r="G32" s="1">
        <f t="shared" si="0"/>
        <v>193.20000000000002</v>
      </c>
      <c r="H32" s="2">
        <v>0</v>
      </c>
      <c r="I32" s="3">
        <f t="shared" si="1"/>
        <v>280</v>
      </c>
      <c r="J32" s="1">
        <v>2.84</v>
      </c>
      <c r="K32" s="1">
        <v>250</v>
      </c>
      <c r="L32" s="28">
        <f t="shared" ref="L32:L45" si="4">F32-G32-H32-I32-J32+K32</f>
        <v>3773.96</v>
      </c>
    </row>
    <row r="33" spans="1:12" s="15" customFormat="1" ht="20.25" customHeight="1" x14ac:dyDescent="0.3">
      <c r="A33" s="24">
        <v>31</v>
      </c>
      <c r="B33" s="25" t="s">
        <v>104</v>
      </c>
      <c r="C33" s="26" t="s">
        <v>106</v>
      </c>
      <c r="D33" s="27" t="s">
        <v>133</v>
      </c>
      <c r="E33" s="27" t="s">
        <v>354</v>
      </c>
      <c r="F33" s="1">
        <v>4100</v>
      </c>
      <c r="G33" s="1">
        <f t="shared" si="0"/>
        <v>198.03</v>
      </c>
      <c r="H33" s="2">
        <v>0</v>
      </c>
      <c r="I33" s="3">
        <f t="shared" si="1"/>
        <v>287</v>
      </c>
      <c r="J33" s="1">
        <v>7.6</v>
      </c>
      <c r="K33" s="1">
        <v>250</v>
      </c>
      <c r="L33" s="28">
        <f t="shared" si="4"/>
        <v>3857.37</v>
      </c>
    </row>
    <row r="34" spans="1:12" s="15" customFormat="1" ht="17.25" customHeight="1" x14ac:dyDescent="0.3">
      <c r="A34" s="24">
        <v>32</v>
      </c>
      <c r="B34" s="25" t="s">
        <v>104</v>
      </c>
      <c r="C34" s="26" t="s">
        <v>106</v>
      </c>
      <c r="D34" s="29" t="s">
        <v>299</v>
      </c>
      <c r="E34" s="29" t="s">
        <v>373</v>
      </c>
      <c r="F34" s="1">
        <v>3500</v>
      </c>
      <c r="G34" s="1">
        <f>F34*4.83%</f>
        <v>169.05</v>
      </c>
      <c r="H34" s="2">
        <v>0</v>
      </c>
      <c r="I34" s="3">
        <f>F34*7%</f>
        <v>245.00000000000003</v>
      </c>
      <c r="J34" s="1">
        <v>0</v>
      </c>
      <c r="K34" s="1">
        <v>250</v>
      </c>
      <c r="L34" s="28">
        <f>F34-G34-H34-I34-J34+K34</f>
        <v>3335.95</v>
      </c>
    </row>
    <row r="35" spans="1:12" s="15" customFormat="1" ht="19.5" customHeight="1" x14ac:dyDescent="0.3">
      <c r="A35" s="24">
        <v>33</v>
      </c>
      <c r="B35" s="25" t="s">
        <v>104</v>
      </c>
      <c r="C35" s="26" t="s">
        <v>106</v>
      </c>
      <c r="D35" s="27" t="s">
        <v>90</v>
      </c>
      <c r="E35" s="27" t="s">
        <v>163</v>
      </c>
      <c r="F35" s="1">
        <v>14000</v>
      </c>
      <c r="G35" s="1">
        <f t="shared" si="0"/>
        <v>676.2</v>
      </c>
      <c r="H35" s="2">
        <v>0</v>
      </c>
      <c r="I35" s="3">
        <f t="shared" si="1"/>
        <v>980.00000000000011</v>
      </c>
      <c r="J35" s="1">
        <v>478.69</v>
      </c>
      <c r="K35" s="1">
        <v>250</v>
      </c>
      <c r="L35" s="28">
        <f t="shared" si="4"/>
        <v>12115.109999999999</v>
      </c>
    </row>
    <row r="36" spans="1:12" s="15" customFormat="1" ht="17.25" customHeight="1" x14ac:dyDescent="0.3">
      <c r="A36" s="24">
        <v>34</v>
      </c>
      <c r="B36" s="25" t="s">
        <v>104</v>
      </c>
      <c r="C36" s="26" t="s">
        <v>106</v>
      </c>
      <c r="D36" s="27" t="s">
        <v>5</v>
      </c>
      <c r="E36" s="27" t="s">
        <v>6</v>
      </c>
      <c r="F36" s="1">
        <v>4800</v>
      </c>
      <c r="G36" s="1">
        <f t="shared" ref="G36:G54" si="5">F36*4.83%</f>
        <v>231.84</v>
      </c>
      <c r="H36" s="2">
        <v>0</v>
      </c>
      <c r="I36" s="3">
        <f t="shared" ref="I36:I54" si="6">F36*7%</f>
        <v>336.00000000000006</v>
      </c>
      <c r="J36" s="1">
        <v>40.909999999999997</v>
      </c>
      <c r="K36" s="1">
        <v>250</v>
      </c>
      <c r="L36" s="28">
        <f t="shared" si="4"/>
        <v>4441.25</v>
      </c>
    </row>
    <row r="37" spans="1:12" s="15" customFormat="1" ht="16.5" customHeight="1" x14ac:dyDescent="0.3">
      <c r="A37" s="24">
        <v>35</v>
      </c>
      <c r="B37" s="25" t="s">
        <v>168</v>
      </c>
      <c r="C37" s="26" t="s">
        <v>106</v>
      </c>
      <c r="D37" s="27" t="s">
        <v>232</v>
      </c>
      <c r="E37" s="27" t="s">
        <v>143</v>
      </c>
      <c r="F37" s="1">
        <v>4200</v>
      </c>
      <c r="G37" s="1">
        <f t="shared" si="5"/>
        <v>202.86</v>
      </c>
      <c r="H37" s="2">
        <v>0</v>
      </c>
      <c r="I37" s="3">
        <f t="shared" si="6"/>
        <v>294</v>
      </c>
      <c r="J37" s="1">
        <v>12.36</v>
      </c>
      <c r="K37" s="1">
        <v>250</v>
      </c>
      <c r="L37" s="28">
        <f t="shared" si="4"/>
        <v>3940.7799999999997</v>
      </c>
    </row>
    <row r="38" spans="1:12" s="15" customFormat="1" ht="16.5" customHeight="1" x14ac:dyDescent="0.3">
      <c r="A38" s="24">
        <v>36</v>
      </c>
      <c r="B38" s="25" t="s">
        <v>158</v>
      </c>
      <c r="C38" s="26" t="s">
        <v>106</v>
      </c>
      <c r="D38" s="27" t="s">
        <v>37</v>
      </c>
      <c r="E38" s="27" t="s">
        <v>38</v>
      </c>
      <c r="F38" s="1">
        <v>7100</v>
      </c>
      <c r="G38" s="1">
        <f t="shared" si="5"/>
        <v>342.93</v>
      </c>
      <c r="H38" s="2">
        <v>0</v>
      </c>
      <c r="I38" s="3">
        <f t="shared" si="6"/>
        <v>497.00000000000006</v>
      </c>
      <c r="J38" s="1">
        <v>151.25</v>
      </c>
      <c r="K38" s="1">
        <v>250</v>
      </c>
      <c r="L38" s="28">
        <f t="shared" si="4"/>
        <v>6358.82</v>
      </c>
    </row>
    <row r="39" spans="1:12" s="15" customFormat="1" ht="16.5" customHeight="1" x14ac:dyDescent="0.3">
      <c r="A39" s="24">
        <v>37</v>
      </c>
      <c r="B39" s="25" t="s">
        <v>235</v>
      </c>
      <c r="C39" s="26" t="s">
        <v>106</v>
      </c>
      <c r="D39" s="27" t="s">
        <v>127</v>
      </c>
      <c r="E39" s="27" t="s">
        <v>259</v>
      </c>
      <c r="F39" s="1">
        <v>3000</v>
      </c>
      <c r="G39" s="1">
        <f t="shared" si="5"/>
        <v>144.9</v>
      </c>
      <c r="H39" s="2">
        <v>0</v>
      </c>
      <c r="I39" s="3">
        <f t="shared" si="6"/>
        <v>210.00000000000003</v>
      </c>
      <c r="J39" s="1">
        <v>0</v>
      </c>
      <c r="K39" s="1">
        <v>250</v>
      </c>
      <c r="L39" s="28">
        <f t="shared" si="4"/>
        <v>2895.1</v>
      </c>
    </row>
    <row r="40" spans="1:12" s="15" customFormat="1" ht="17.25" customHeight="1" x14ac:dyDescent="0.3">
      <c r="A40" s="24">
        <v>38</v>
      </c>
      <c r="B40" s="25" t="s">
        <v>235</v>
      </c>
      <c r="C40" s="26" t="s">
        <v>106</v>
      </c>
      <c r="D40" s="29" t="s">
        <v>209</v>
      </c>
      <c r="E40" s="29" t="s">
        <v>378</v>
      </c>
      <c r="F40" s="1">
        <v>3500</v>
      </c>
      <c r="G40" s="1">
        <f t="shared" si="5"/>
        <v>169.05</v>
      </c>
      <c r="H40" s="2">
        <v>0</v>
      </c>
      <c r="I40" s="3">
        <f t="shared" si="6"/>
        <v>245.00000000000003</v>
      </c>
      <c r="J40" s="1">
        <v>0</v>
      </c>
      <c r="K40" s="1">
        <v>250</v>
      </c>
      <c r="L40" s="28">
        <f t="shared" si="4"/>
        <v>3335.95</v>
      </c>
    </row>
    <row r="41" spans="1:12" s="15" customFormat="1" x14ac:dyDescent="0.3">
      <c r="A41" s="24">
        <v>39</v>
      </c>
      <c r="B41" s="25" t="s">
        <v>152</v>
      </c>
      <c r="C41" s="26" t="s">
        <v>106</v>
      </c>
      <c r="D41" s="27" t="s">
        <v>41</v>
      </c>
      <c r="E41" s="27" t="s">
        <v>42</v>
      </c>
      <c r="F41" s="1">
        <v>3100</v>
      </c>
      <c r="G41" s="1">
        <f t="shared" si="5"/>
        <v>149.73000000000002</v>
      </c>
      <c r="H41" s="2">
        <v>0</v>
      </c>
      <c r="I41" s="3">
        <f t="shared" si="6"/>
        <v>217.00000000000003</v>
      </c>
      <c r="J41" s="1">
        <v>0</v>
      </c>
      <c r="K41" s="1">
        <v>250</v>
      </c>
      <c r="L41" s="28">
        <f t="shared" si="4"/>
        <v>2983.27</v>
      </c>
    </row>
    <row r="42" spans="1:12" s="15" customFormat="1" ht="15.75" customHeight="1" x14ac:dyDescent="0.3">
      <c r="A42" s="24">
        <v>40</v>
      </c>
      <c r="B42" s="25" t="s">
        <v>165</v>
      </c>
      <c r="C42" s="26" t="s">
        <v>106</v>
      </c>
      <c r="D42" s="27" t="s">
        <v>39</v>
      </c>
      <c r="E42" s="27" t="s">
        <v>240</v>
      </c>
      <c r="F42" s="1">
        <v>6900</v>
      </c>
      <c r="G42" s="1">
        <f t="shared" si="5"/>
        <v>333.27000000000004</v>
      </c>
      <c r="H42" s="2">
        <v>0</v>
      </c>
      <c r="I42" s="3">
        <f t="shared" si="6"/>
        <v>483.00000000000006</v>
      </c>
      <c r="J42" s="1">
        <v>140.84</v>
      </c>
      <c r="K42" s="1">
        <v>250</v>
      </c>
      <c r="L42" s="28">
        <f t="shared" si="4"/>
        <v>6192.8899999999994</v>
      </c>
    </row>
    <row r="43" spans="1:12" s="15" customFormat="1" ht="16.5" customHeight="1" x14ac:dyDescent="0.3">
      <c r="A43" s="24">
        <v>41</v>
      </c>
      <c r="B43" s="25" t="s">
        <v>183</v>
      </c>
      <c r="C43" s="26" t="s">
        <v>106</v>
      </c>
      <c r="D43" s="27" t="s">
        <v>40</v>
      </c>
      <c r="E43" s="27" t="s">
        <v>337</v>
      </c>
      <c r="F43" s="1">
        <v>8000</v>
      </c>
      <c r="G43" s="1">
        <f t="shared" si="5"/>
        <v>386.40000000000003</v>
      </c>
      <c r="H43" s="2">
        <v>0</v>
      </c>
      <c r="I43" s="3">
        <f t="shared" si="6"/>
        <v>560</v>
      </c>
      <c r="J43" s="1">
        <v>193.18</v>
      </c>
      <c r="K43" s="1">
        <v>250</v>
      </c>
      <c r="L43" s="28">
        <f t="shared" si="4"/>
        <v>7110.42</v>
      </c>
    </row>
    <row r="44" spans="1:12" s="15" customFormat="1" ht="16.5" customHeight="1" x14ac:dyDescent="0.3">
      <c r="A44" s="24">
        <v>42</v>
      </c>
      <c r="B44" s="25" t="s">
        <v>264</v>
      </c>
      <c r="C44" s="26" t="s">
        <v>106</v>
      </c>
      <c r="D44" s="27" t="s">
        <v>85</v>
      </c>
      <c r="E44" s="27" t="s">
        <v>263</v>
      </c>
      <c r="F44" s="1">
        <v>3000</v>
      </c>
      <c r="G44" s="1">
        <f t="shared" si="5"/>
        <v>144.9</v>
      </c>
      <c r="H44" s="2">
        <v>0</v>
      </c>
      <c r="I44" s="3">
        <f t="shared" si="6"/>
        <v>210.00000000000003</v>
      </c>
      <c r="J44" s="1">
        <v>0</v>
      </c>
      <c r="K44" s="1">
        <v>250</v>
      </c>
      <c r="L44" s="28">
        <f t="shared" si="4"/>
        <v>2895.1</v>
      </c>
    </row>
    <row r="45" spans="1:12" s="15" customFormat="1" ht="16.5" customHeight="1" x14ac:dyDescent="0.3">
      <c r="A45" s="24">
        <v>43</v>
      </c>
      <c r="B45" s="25" t="s">
        <v>264</v>
      </c>
      <c r="C45" s="26" t="s">
        <v>106</v>
      </c>
      <c r="D45" s="27" t="s">
        <v>84</v>
      </c>
      <c r="E45" s="27" t="s">
        <v>392</v>
      </c>
      <c r="F45" s="1">
        <v>3000</v>
      </c>
      <c r="G45" s="1">
        <f t="shared" si="5"/>
        <v>144.9</v>
      </c>
      <c r="H45" s="2">
        <v>0</v>
      </c>
      <c r="I45" s="3">
        <f t="shared" si="6"/>
        <v>210.00000000000003</v>
      </c>
      <c r="J45" s="1">
        <v>0</v>
      </c>
      <c r="K45" s="1">
        <v>250</v>
      </c>
      <c r="L45" s="28">
        <f t="shared" si="4"/>
        <v>2895.1</v>
      </c>
    </row>
    <row r="46" spans="1:12" s="15" customFormat="1" ht="16.5" customHeight="1" x14ac:dyDescent="0.3">
      <c r="A46" s="24">
        <v>44</v>
      </c>
      <c r="B46" s="25" t="s">
        <v>264</v>
      </c>
      <c r="C46" s="26" t="s">
        <v>106</v>
      </c>
      <c r="D46" s="27" t="s">
        <v>77</v>
      </c>
      <c r="E46" s="27" t="s">
        <v>265</v>
      </c>
      <c r="F46" s="1">
        <v>3000</v>
      </c>
      <c r="G46" s="1">
        <f t="shared" si="5"/>
        <v>144.9</v>
      </c>
      <c r="H46" s="2">
        <v>0</v>
      </c>
      <c r="I46" s="3">
        <f t="shared" si="6"/>
        <v>210.00000000000003</v>
      </c>
      <c r="J46" s="1">
        <v>0</v>
      </c>
      <c r="K46" s="1">
        <v>250</v>
      </c>
      <c r="L46" s="28">
        <f>F46-G46-I46+K46</f>
        <v>2895.1</v>
      </c>
    </row>
    <row r="47" spans="1:12" s="15" customFormat="1" ht="16.5" customHeight="1" x14ac:dyDescent="0.3">
      <c r="A47" s="24">
        <v>45</v>
      </c>
      <c r="B47" s="25" t="s">
        <v>264</v>
      </c>
      <c r="C47" s="26" t="s">
        <v>106</v>
      </c>
      <c r="D47" s="27" t="s">
        <v>126</v>
      </c>
      <c r="E47" s="27" t="s">
        <v>379</v>
      </c>
      <c r="F47" s="1">
        <v>4000</v>
      </c>
      <c r="G47" s="1">
        <f t="shared" si="5"/>
        <v>193.20000000000002</v>
      </c>
      <c r="H47" s="2">
        <v>0</v>
      </c>
      <c r="I47" s="3">
        <f t="shared" si="6"/>
        <v>280</v>
      </c>
      <c r="J47" s="1">
        <v>2.84</v>
      </c>
      <c r="K47" s="1">
        <v>250</v>
      </c>
      <c r="L47" s="28">
        <f>F47-G47-H47-I47-J47+K47</f>
        <v>3773.96</v>
      </c>
    </row>
    <row r="48" spans="1:12" s="15" customFormat="1" ht="16.5" customHeight="1" x14ac:dyDescent="0.3">
      <c r="A48" s="24">
        <v>46</v>
      </c>
      <c r="B48" s="25" t="s">
        <v>264</v>
      </c>
      <c r="C48" s="26" t="s">
        <v>106</v>
      </c>
      <c r="D48" s="27" t="s">
        <v>326</v>
      </c>
      <c r="E48" s="27" t="s">
        <v>327</v>
      </c>
      <c r="F48" s="1">
        <v>640</v>
      </c>
      <c r="G48" s="1">
        <f t="shared" si="5"/>
        <v>30.912000000000003</v>
      </c>
      <c r="H48" s="2">
        <v>0</v>
      </c>
      <c r="I48" s="3">
        <f t="shared" si="6"/>
        <v>44.800000000000004</v>
      </c>
      <c r="J48" s="1">
        <v>0</v>
      </c>
      <c r="K48" s="1">
        <v>50</v>
      </c>
      <c r="L48" s="28">
        <f>F48-G48-I48+K48</f>
        <v>614.28800000000001</v>
      </c>
    </row>
    <row r="49" spans="1:12" s="15" customFormat="1" ht="16.5" customHeight="1" x14ac:dyDescent="0.3">
      <c r="A49" s="24">
        <v>47</v>
      </c>
      <c r="B49" s="25" t="s">
        <v>264</v>
      </c>
      <c r="C49" s="26" t="s">
        <v>106</v>
      </c>
      <c r="D49" s="27" t="s">
        <v>82</v>
      </c>
      <c r="E49" s="27" t="s">
        <v>391</v>
      </c>
      <c r="F49" s="1">
        <v>3200</v>
      </c>
      <c r="G49" s="1">
        <f t="shared" si="5"/>
        <v>154.56</v>
      </c>
      <c r="H49" s="2">
        <v>0</v>
      </c>
      <c r="I49" s="3">
        <f t="shared" si="6"/>
        <v>224.00000000000003</v>
      </c>
      <c r="J49" s="1">
        <v>0</v>
      </c>
      <c r="K49" s="1">
        <v>250</v>
      </c>
      <c r="L49" s="28">
        <f t="shared" ref="L49:L54" si="7">F49-G49-H49-I49-J49+K49</f>
        <v>3071.44</v>
      </c>
    </row>
    <row r="50" spans="1:12" s="15" customFormat="1" ht="16.5" customHeight="1" x14ac:dyDescent="0.3">
      <c r="A50" s="24">
        <v>48</v>
      </c>
      <c r="B50" s="25" t="s">
        <v>154</v>
      </c>
      <c r="C50" s="26" t="s">
        <v>106</v>
      </c>
      <c r="D50" s="27" t="s">
        <v>210</v>
      </c>
      <c r="E50" s="27" t="s">
        <v>206</v>
      </c>
      <c r="F50" s="1">
        <v>8300</v>
      </c>
      <c r="G50" s="1">
        <f t="shared" si="5"/>
        <v>400.89000000000004</v>
      </c>
      <c r="H50" s="2">
        <v>0</v>
      </c>
      <c r="I50" s="3">
        <f t="shared" si="6"/>
        <v>581</v>
      </c>
      <c r="J50" s="1">
        <v>207.46</v>
      </c>
      <c r="K50" s="1">
        <v>250</v>
      </c>
      <c r="L50" s="28">
        <f t="shared" si="7"/>
        <v>7360.65</v>
      </c>
    </row>
    <row r="51" spans="1:12" s="15" customFormat="1" ht="15.75" customHeight="1" x14ac:dyDescent="0.3">
      <c r="A51" s="24">
        <v>49</v>
      </c>
      <c r="B51" s="25" t="s">
        <v>154</v>
      </c>
      <c r="C51" s="26" t="s">
        <v>106</v>
      </c>
      <c r="D51" s="27" t="s">
        <v>242</v>
      </c>
      <c r="E51" s="27" t="s">
        <v>25</v>
      </c>
      <c r="F51" s="1">
        <v>3300</v>
      </c>
      <c r="G51" s="1">
        <f t="shared" si="5"/>
        <v>159.39000000000001</v>
      </c>
      <c r="H51" s="2">
        <v>0</v>
      </c>
      <c r="I51" s="3">
        <f t="shared" si="6"/>
        <v>231.00000000000003</v>
      </c>
      <c r="J51" s="1">
        <v>0</v>
      </c>
      <c r="K51" s="1">
        <v>250</v>
      </c>
      <c r="L51" s="28">
        <f t="shared" si="7"/>
        <v>3159.61</v>
      </c>
    </row>
    <row r="52" spans="1:12" s="15" customFormat="1" ht="16.5" customHeight="1" x14ac:dyDescent="0.3">
      <c r="A52" s="24">
        <v>50</v>
      </c>
      <c r="B52" s="25" t="s">
        <v>273</v>
      </c>
      <c r="C52" s="26" t="s">
        <v>106</v>
      </c>
      <c r="D52" s="27" t="s">
        <v>274</v>
      </c>
      <c r="E52" s="27" t="s">
        <v>292</v>
      </c>
      <c r="F52" s="1">
        <v>3400</v>
      </c>
      <c r="G52" s="1">
        <f t="shared" si="5"/>
        <v>164.22</v>
      </c>
      <c r="H52" s="2">
        <v>0</v>
      </c>
      <c r="I52" s="3">
        <f t="shared" si="6"/>
        <v>238.00000000000003</v>
      </c>
      <c r="J52" s="1">
        <v>0</v>
      </c>
      <c r="K52" s="1">
        <v>250</v>
      </c>
      <c r="L52" s="28">
        <f t="shared" si="7"/>
        <v>3247.78</v>
      </c>
    </row>
    <row r="53" spans="1:12" s="15" customFormat="1" ht="16.5" customHeight="1" x14ac:dyDescent="0.3">
      <c r="A53" s="24">
        <v>51</v>
      </c>
      <c r="B53" s="25" t="s">
        <v>374</v>
      </c>
      <c r="C53" s="26" t="s">
        <v>106</v>
      </c>
      <c r="D53" s="27" t="s">
        <v>226</v>
      </c>
      <c r="E53" s="27" t="s">
        <v>377</v>
      </c>
      <c r="F53" s="1">
        <v>3300</v>
      </c>
      <c r="G53" s="1">
        <f t="shared" si="5"/>
        <v>159.39000000000001</v>
      </c>
      <c r="H53" s="2">
        <v>0</v>
      </c>
      <c r="I53" s="3">
        <f t="shared" si="6"/>
        <v>231.00000000000003</v>
      </c>
      <c r="J53" s="1">
        <v>0</v>
      </c>
      <c r="K53" s="1">
        <v>250</v>
      </c>
      <c r="L53" s="28">
        <f t="shared" si="7"/>
        <v>3159.61</v>
      </c>
    </row>
    <row r="54" spans="1:12" s="15" customFormat="1" ht="16.5" customHeight="1" x14ac:dyDescent="0.3">
      <c r="A54" s="24">
        <v>52</v>
      </c>
      <c r="B54" s="25" t="s">
        <v>374</v>
      </c>
      <c r="C54" s="26" t="s">
        <v>106</v>
      </c>
      <c r="D54" s="27" t="s">
        <v>150</v>
      </c>
      <c r="E54" s="27" t="s">
        <v>376</v>
      </c>
      <c r="F54" s="1">
        <v>3200</v>
      </c>
      <c r="G54" s="1">
        <f t="shared" si="5"/>
        <v>154.56</v>
      </c>
      <c r="H54" s="2">
        <v>0</v>
      </c>
      <c r="I54" s="3">
        <f t="shared" si="6"/>
        <v>224.00000000000003</v>
      </c>
      <c r="J54" s="1">
        <v>0</v>
      </c>
      <c r="K54" s="1">
        <v>250</v>
      </c>
      <c r="L54" s="28">
        <f t="shared" si="7"/>
        <v>3071.44</v>
      </c>
    </row>
    <row r="55" spans="1:12" s="15" customFormat="1" ht="16.5" customHeight="1" x14ac:dyDescent="0.3">
      <c r="A55" s="24">
        <v>53</v>
      </c>
      <c r="B55" s="25" t="s">
        <v>153</v>
      </c>
      <c r="C55" s="26" t="s">
        <v>105</v>
      </c>
      <c r="D55" s="27" t="s">
        <v>81</v>
      </c>
      <c r="E55" s="27" t="s">
        <v>80</v>
      </c>
      <c r="F55" s="1">
        <v>2500</v>
      </c>
      <c r="G55" s="1">
        <f t="shared" ref="G55:G69" si="8">F55*4.83%</f>
        <v>120.75</v>
      </c>
      <c r="H55" s="2">
        <v>0</v>
      </c>
      <c r="I55" s="3">
        <f t="shared" ref="I55:I69" si="9">F55*7%</f>
        <v>175.00000000000003</v>
      </c>
      <c r="J55" s="1">
        <v>0</v>
      </c>
      <c r="K55" s="1">
        <v>0</v>
      </c>
      <c r="L55" s="28">
        <f t="shared" ref="L55:L69" si="10">F55-G55-H55-I55-J55+K55</f>
        <v>2204.25</v>
      </c>
    </row>
    <row r="56" spans="1:12" s="15" customFormat="1" ht="16.5" customHeight="1" x14ac:dyDescent="0.3">
      <c r="A56" s="24">
        <v>54</v>
      </c>
      <c r="B56" s="25" t="s">
        <v>153</v>
      </c>
      <c r="C56" s="26" t="s">
        <v>105</v>
      </c>
      <c r="D56" s="27" t="s">
        <v>201</v>
      </c>
      <c r="E56" s="27" t="s">
        <v>200</v>
      </c>
      <c r="F56" s="1">
        <v>3200</v>
      </c>
      <c r="G56" s="1">
        <f t="shared" si="8"/>
        <v>154.56</v>
      </c>
      <c r="H56" s="2">
        <v>0</v>
      </c>
      <c r="I56" s="3">
        <f t="shared" si="9"/>
        <v>224.00000000000003</v>
      </c>
      <c r="J56" s="1">
        <v>0</v>
      </c>
      <c r="K56" s="1">
        <v>250</v>
      </c>
      <c r="L56" s="28">
        <f t="shared" si="10"/>
        <v>3071.44</v>
      </c>
    </row>
    <row r="57" spans="1:12" s="15" customFormat="1" ht="16.5" customHeight="1" x14ac:dyDescent="0.3">
      <c r="A57" s="24">
        <v>55</v>
      </c>
      <c r="B57" s="25" t="s">
        <v>117</v>
      </c>
      <c r="C57" s="26" t="s">
        <v>105</v>
      </c>
      <c r="D57" s="27" t="s">
        <v>237</v>
      </c>
      <c r="E57" s="27" t="s">
        <v>200</v>
      </c>
      <c r="F57" s="1">
        <v>2200</v>
      </c>
      <c r="G57" s="1">
        <f t="shared" si="8"/>
        <v>106.26</v>
      </c>
      <c r="H57" s="2">
        <v>0</v>
      </c>
      <c r="I57" s="3">
        <f t="shared" si="9"/>
        <v>154.00000000000003</v>
      </c>
      <c r="J57" s="1">
        <v>0</v>
      </c>
      <c r="K57" s="1">
        <v>0</v>
      </c>
      <c r="L57" s="28">
        <f t="shared" si="10"/>
        <v>1939.7399999999998</v>
      </c>
    </row>
    <row r="58" spans="1:12" s="15" customFormat="1" ht="16.5" customHeight="1" x14ac:dyDescent="0.3">
      <c r="A58" s="24">
        <v>56</v>
      </c>
      <c r="B58" s="25" t="s">
        <v>117</v>
      </c>
      <c r="C58" s="26" t="s">
        <v>105</v>
      </c>
      <c r="D58" s="27" t="s">
        <v>128</v>
      </c>
      <c r="E58" s="27" t="s">
        <v>200</v>
      </c>
      <c r="F58" s="1">
        <v>2500</v>
      </c>
      <c r="G58" s="1">
        <f t="shared" si="8"/>
        <v>120.75</v>
      </c>
      <c r="H58" s="2">
        <v>0</v>
      </c>
      <c r="I58" s="3">
        <f t="shared" si="9"/>
        <v>175.00000000000003</v>
      </c>
      <c r="J58" s="1">
        <v>0</v>
      </c>
      <c r="K58" s="1">
        <v>0</v>
      </c>
      <c r="L58" s="28">
        <f t="shared" si="10"/>
        <v>2204.25</v>
      </c>
    </row>
    <row r="59" spans="1:12" s="15" customFormat="1" ht="16.5" customHeight="1" x14ac:dyDescent="0.3">
      <c r="A59" s="24">
        <v>57</v>
      </c>
      <c r="B59" s="25" t="s">
        <v>117</v>
      </c>
      <c r="C59" s="26" t="s">
        <v>105</v>
      </c>
      <c r="D59" s="27" t="s">
        <v>371</v>
      </c>
      <c r="E59" s="27" t="s">
        <v>200</v>
      </c>
      <c r="F59" s="1">
        <v>2500</v>
      </c>
      <c r="G59" s="1">
        <f t="shared" si="8"/>
        <v>120.75</v>
      </c>
      <c r="H59" s="2">
        <v>0</v>
      </c>
      <c r="I59" s="3">
        <f t="shared" si="9"/>
        <v>175.00000000000003</v>
      </c>
      <c r="J59" s="1">
        <v>0</v>
      </c>
      <c r="K59" s="1">
        <v>0</v>
      </c>
      <c r="L59" s="28">
        <f t="shared" si="10"/>
        <v>2204.25</v>
      </c>
    </row>
    <row r="60" spans="1:12" s="15" customFormat="1" ht="16.5" customHeight="1" x14ac:dyDescent="0.3">
      <c r="A60" s="24">
        <v>58</v>
      </c>
      <c r="B60" s="25" t="s">
        <v>117</v>
      </c>
      <c r="C60" s="26" t="s">
        <v>105</v>
      </c>
      <c r="D60" s="27" t="s">
        <v>83</v>
      </c>
      <c r="E60" s="27" t="s">
        <v>200</v>
      </c>
      <c r="F60" s="1">
        <v>2500</v>
      </c>
      <c r="G60" s="1">
        <f t="shared" si="8"/>
        <v>120.75</v>
      </c>
      <c r="H60" s="2">
        <v>0</v>
      </c>
      <c r="I60" s="3">
        <f t="shared" si="9"/>
        <v>175.00000000000003</v>
      </c>
      <c r="J60" s="1">
        <v>0</v>
      </c>
      <c r="K60" s="1">
        <v>0</v>
      </c>
      <c r="L60" s="28">
        <f t="shared" si="10"/>
        <v>2204.25</v>
      </c>
    </row>
    <row r="61" spans="1:12" s="15" customFormat="1" ht="15.75" customHeight="1" x14ac:dyDescent="0.3">
      <c r="A61" s="24">
        <v>59</v>
      </c>
      <c r="B61" s="25" t="s">
        <v>104</v>
      </c>
      <c r="C61" s="26" t="s">
        <v>105</v>
      </c>
      <c r="D61" s="27" t="s">
        <v>148</v>
      </c>
      <c r="E61" s="27" t="s">
        <v>99</v>
      </c>
      <c r="F61" s="1">
        <v>9300</v>
      </c>
      <c r="G61" s="1">
        <f t="shared" si="8"/>
        <v>449.19</v>
      </c>
      <c r="H61" s="2">
        <v>0</v>
      </c>
      <c r="I61" s="3">
        <f t="shared" si="9"/>
        <v>651.00000000000011</v>
      </c>
      <c r="J61" s="1">
        <v>255.04</v>
      </c>
      <c r="K61" s="1">
        <v>250</v>
      </c>
      <c r="L61" s="28">
        <f t="shared" si="10"/>
        <v>8194.77</v>
      </c>
    </row>
    <row r="62" spans="1:12" s="15" customFormat="1" ht="16.5" customHeight="1" x14ac:dyDescent="0.3">
      <c r="A62" s="24">
        <v>60</v>
      </c>
      <c r="B62" s="25" t="s">
        <v>104</v>
      </c>
      <c r="C62" s="26" t="s">
        <v>105</v>
      </c>
      <c r="D62" s="27" t="s">
        <v>98</v>
      </c>
      <c r="E62" s="27" t="s">
        <v>175</v>
      </c>
      <c r="F62" s="1">
        <v>3400</v>
      </c>
      <c r="G62" s="1">
        <f t="shared" si="8"/>
        <v>164.22</v>
      </c>
      <c r="H62" s="2">
        <v>0</v>
      </c>
      <c r="I62" s="3">
        <f t="shared" si="9"/>
        <v>238.00000000000003</v>
      </c>
      <c r="J62" s="1">
        <v>0</v>
      </c>
      <c r="K62" s="1">
        <v>250</v>
      </c>
      <c r="L62" s="28">
        <f t="shared" si="10"/>
        <v>3247.78</v>
      </c>
    </row>
    <row r="63" spans="1:12" s="15" customFormat="1" ht="15.75" customHeight="1" x14ac:dyDescent="0.3">
      <c r="A63" s="24">
        <v>61</v>
      </c>
      <c r="B63" s="25" t="s">
        <v>104</v>
      </c>
      <c r="C63" s="26" t="s">
        <v>105</v>
      </c>
      <c r="D63" s="27" t="s">
        <v>267</v>
      </c>
      <c r="E63" s="27" t="s">
        <v>266</v>
      </c>
      <c r="F63" s="1">
        <v>4100</v>
      </c>
      <c r="G63" s="1">
        <f t="shared" si="8"/>
        <v>198.03</v>
      </c>
      <c r="H63" s="2">
        <v>0</v>
      </c>
      <c r="I63" s="3">
        <f t="shared" si="9"/>
        <v>287</v>
      </c>
      <c r="J63" s="1">
        <v>7.6</v>
      </c>
      <c r="K63" s="1">
        <v>250</v>
      </c>
      <c r="L63" s="28">
        <f t="shared" si="10"/>
        <v>3857.37</v>
      </c>
    </row>
    <row r="64" spans="1:12" s="15" customFormat="1" ht="16.5" customHeight="1" x14ac:dyDescent="0.3">
      <c r="A64" s="24">
        <v>62</v>
      </c>
      <c r="B64" s="25" t="s">
        <v>104</v>
      </c>
      <c r="C64" s="26" t="s">
        <v>105</v>
      </c>
      <c r="D64" s="32" t="s">
        <v>304</v>
      </c>
      <c r="E64" s="27" t="s">
        <v>307</v>
      </c>
      <c r="F64" s="1">
        <v>3400</v>
      </c>
      <c r="G64" s="1">
        <f t="shared" si="8"/>
        <v>164.22</v>
      </c>
      <c r="H64" s="2">
        <v>0</v>
      </c>
      <c r="I64" s="3">
        <f t="shared" si="9"/>
        <v>238.00000000000003</v>
      </c>
      <c r="J64" s="1">
        <v>0</v>
      </c>
      <c r="K64" s="1">
        <v>250</v>
      </c>
      <c r="L64" s="28">
        <f t="shared" si="10"/>
        <v>3247.78</v>
      </c>
    </row>
    <row r="65" spans="1:12" s="15" customFormat="1" ht="16.5" customHeight="1" x14ac:dyDescent="0.3">
      <c r="A65" s="24">
        <v>63</v>
      </c>
      <c r="B65" s="25" t="s">
        <v>104</v>
      </c>
      <c r="C65" s="26" t="s">
        <v>105</v>
      </c>
      <c r="D65" s="27" t="s">
        <v>88</v>
      </c>
      <c r="E65" s="15" t="s">
        <v>394</v>
      </c>
      <c r="F65" s="1">
        <v>3000</v>
      </c>
      <c r="G65" s="1">
        <f>F65*4.83%</f>
        <v>144.9</v>
      </c>
      <c r="H65" s="1">
        <v>0</v>
      </c>
      <c r="I65" s="3">
        <f>F65*7%</f>
        <v>210.00000000000003</v>
      </c>
      <c r="J65" s="1">
        <v>0</v>
      </c>
      <c r="K65" s="1">
        <v>0</v>
      </c>
      <c r="L65" s="28">
        <f>F65-G65-H65-I65-J65+K65</f>
        <v>2645.1</v>
      </c>
    </row>
    <row r="66" spans="1:12" s="15" customFormat="1" ht="15.75" customHeight="1" x14ac:dyDescent="0.3">
      <c r="A66" s="24">
        <v>64</v>
      </c>
      <c r="B66" s="33" t="s">
        <v>288</v>
      </c>
      <c r="C66" s="26" t="s">
        <v>105</v>
      </c>
      <c r="D66" s="29" t="s">
        <v>364</v>
      </c>
      <c r="E66" s="29" t="s">
        <v>365</v>
      </c>
      <c r="F66" s="2">
        <v>5000</v>
      </c>
      <c r="G66" s="1">
        <f t="shared" si="8"/>
        <v>241.5</v>
      </c>
      <c r="H66" s="2">
        <v>0</v>
      </c>
      <c r="I66" s="3">
        <f t="shared" si="9"/>
        <v>350.00000000000006</v>
      </c>
      <c r="J66" s="2">
        <v>32.24</v>
      </c>
      <c r="K66" s="2">
        <v>250</v>
      </c>
      <c r="L66" s="28">
        <f t="shared" si="10"/>
        <v>4626.26</v>
      </c>
    </row>
    <row r="67" spans="1:12" s="15" customFormat="1" ht="15.75" customHeight="1" x14ac:dyDescent="0.3">
      <c r="A67" s="24">
        <v>65</v>
      </c>
      <c r="B67" s="25" t="s">
        <v>401</v>
      </c>
      <c r="C67" s="26" t="s">
        <v>105</v>
      </c>
      <c r="D67" s="29" t="s">
        <v>34</v>
      </c>
      <c r="E67" s="29" t="s">
        <v>302</v>
      </c>
      <c r="F67" s="2">
        <v>2000</v>
      </c>
      <c r="G67" s="1">
        <f>F67*4.83%</f>
        <v>96.600000000000009</v>
      </c>
      <c r="H67" s="2">
        <v>0</v>
      </c>
      <c r="I67" s="3">
        <f>F67*7%</f>
        <v>140</v>
      </c>
      <c r="J67" s="2">
        <v>0</v>
      </c>
      <c r="K67" s="2">
        <v>0</v>
      </c>
      <c r="L67" s="28">
        <f>F67-G67-H67-I67-J67+K67</f>
        <v>1763.4</v>
      </c>
    </row>
    <row r="68" spans="1:12" s="15" customFormat="1" ht="15.75" customHeight="1" x14ac:dyDescent="0.3">
      <c r="A68" s="24">
        <v>66</v>
      </c>
      <c r="B68" s="34" t="s">
        <v>375</v>
      </c>
      <c r="C68" s="35" t="s">
        <v>105</v>
      </c>
      <c r="D68" s="36" t="s">
        <v>315</v>
      </c>
      <c r="E68" s="37" t="s">
        <v>388</v>
      </c>
      <c r="F68" s="9">
        <v>4600</v>
      </c>
      <c r="G68" s="9">
        <f t="shared" si="8"/>
        <v>222.18</v>
      </c>
      <c r="H68" s="10">
        <v>61.82</v>
      </c>
      <c r="I68" s="11">
        <f t="shared" si="9"/>
        <v>322.00000000000006</v>
      </c>
      <c r="J68" s="9">
        <v>31.39</v>
      </c>
      <c r="K68" s="9">
        <v>250</v>
      </c>
      <c r="L68" s="38">
        <f t="shared" si="10"/>
        <v>4212.6100000000006</v>
      </c>
    </row>
    <row r="69" spans="1:12" s="40" customFormat="1" ht="15.75" customHeight="1" x14ac:dyDescent="0.25">
      <c r="A69" s="24">
        <v>67</v>
      </c>
      <c r="B69" s="25" t="s">
        <v>165</v>
      </c>
      <c r="C69" s="26" t="s">
        <v>105</v>
      </c>
      <c r="D69" s="25" t="s">
        <v>390</v>
      </c>
      <c r="E69" s="25" t="s">
        <v>365</v>
      </c>
      <c r="F69" s="39">
        <v>3500</v>
      </c>
      <c r="G69" s="9">
        <f t="shared" si="8"/>
        <v>169.05</v>
      </c>
      <c r="H69" s="10">
        <v>0</v>
      </c>
      <c r="I69" s="11">
        <f t="shared" si="9"/>
        <v>245.00000000000003</v>
      </c>
      <c r="J69" s="9"/>
      <c r="K69" s="9">
        <v>250</v>
      </c>
      <c r="L69" s="39">
        <f t="shared" si="10"/>
        <v>3335.95</v>
      </c>
    </row>
    <row r="70" spans="1:12" s="15" customFormat="1" ht="17.25" customHeight="1" x14ac:dyDescent="0.3">
      <c r="A70" s="24">
        <v>68</v>
      </c>
      <c r="B70" s="33" t="s">
        <v>383</v>
      </c>
      <c r="C70" s="33" t="s">
        <v>105</v>
      </c>
      <c r="D70" s="33" t="s">
        <v>382</v>
      </c>
      <c r="E70" s="33" t="s">
        <v>368</v>
      </c>
      <c r="F70" s="41">
        <v>3200</v>
      </c>
      <c r="G70" s="1">
        <f t="shared" ref="G70" si="11">F70*4.83%</f>
        <v>154.56</v>
      </c>
      <c r="H70" s="2">
        <v>0</v>
      </c>
      <c r="I70" s="3">
        <f t="shared" ref="I70" si="12">F70*7%</f>
        <v>224.00000000000003</v>
      </c>
      <c r="J70" s="1">
        <v>0</v>
      </c>
      <c r="K70" s="1">
        <v>250</v>
      </c>
      <c r="L70" s="28">
        <f t="shared" ref="L70" si="13">F70-G70-H70-I70-J70+K70</f>
        <v>3071.44</v>
      </c>
    </row>
    <row r="71" spans="1:12" x14ac:dyDescent="0.25">
      <c r="A71" s="24">
        <v>69</v>
      </c>
      <c r="B71" s="31" t="s">
        <v>109</v>
      </c>
      <c r="C71" s="26" t="s">
        <v>105</v>
      </c>
      <c r="D71" s="29" t="s">
        <v>43</v>
      </c>
      <c r="E71" s="29" t="s">
        <v>216</v>
      </c>
      <c r="F71" s="2">
        <v>3200</v>
      </c>
      <c r="G71" s="2">
        <f t="shared" ref="G71:G96" si="14">F71*4.83%</f>
        <v>154.56</v>
      </c>
      <c r="H71" s="2">
        <v>0</v>
      </c>
      <c r="I71" s="8">
        <f t="shared" ref="I71:I134" si="15">F71*7%</f>
        <v>224.00000000000003</v>
      </c>
      <c r="J71" s="2">
        <v>0</v>
      </c>
      <c r="K71" s="2">
        <v>250</v>
      </c>
      <c r="L71" s="42">
        <f t="shared" ref="L71:L134" si="16">F71-G71-H71-I71-J71+K71</f>
        <v>3071.44</v>
      </c>
    </row>
    <row r="72" spans="1:12" x14ac:dyDescent="0.25">
      <c r="A72" s="24">
        <v>70</v>
      </c>
      <c r="B72" s="31" t="s">
        <v>109</v>
      </c>
      <c r="C72" s="26" t="s">
        <v>105</v>
      </c>
      <c r="D72" s="29" t="s">
        <v>131</v>
      </c>
      <c r="E72" s="29" t="s">
        <v>53</v>
      </c>
      <c r="F72" s="2">
        <v>3500</v>
      </c>
      <c r="G72" s="2">
        <f t="shared" si="14"/>
        <v>169.05</v>
      </c>
      <c r="H72" s="2">
        <v>0</v>
      </c>
      <c r="I72" s="8">
        <f t="shared" si="15"/>
        <v>245.00000000000003</v>
      </c>
      <c r="J72" s="2">
        <v>0</v>
      </c>
      <c r="K72" s="2">
        <v>250</v>
      </c>
      <c r="L72" s="42">
        <f t="shared" si="16"/>
        <v>3335.95</v>
      </c>
    </row>
    <row r="73" spans="1:12" x14ac:dyDescent="0.25">
      <c r="A73" s="24">
        <v>71</v>
      </c>
      <c r="B73" s="31" t="s">
        <v>109</v>
      </c>
      <c r="C73" s="26" t="s">
        <v>105</v>
      </c>
      <c r="D73" s="29" t="s">
        <v>44</v>
      </c>
      <c r="E73" s="29" t="s">
        <v>45</v>
      </c>
      <c r="F73" s="2">
        <v>2500</v>
      </c>
      <c r="G73" s="2">
        <f t="shared" si="14"/>
        <v>120.75</v>
      </c>
      <c r="H73" s="2">
        <v>0</v>
      </c>
      <c r="I73" s="8">
        <f t="shared" si="15"/>
        <v>175.00000000000003</v>
      </c>
      <c r="J73" s="2">
        <v>0</v>
      </c>
      <c r="K73" s="2">
        <v>0</v>
      </c>
      <c r="L73" s="42">
        <f t="shared" si="16"/>
        <v>2204.25</v>
      </c>
    </row>
    <row r="74" spans="1:12" x14ac:dyDescent="0.25">
      <c r="A74" s="24">
        <v>72</v>
      </c>
      <c r="B74" s="31" t="s">
        <v>109</v>
      </c>
      <c r="C74" s="26" t="s">
        <v>105</v>
      </c>
      <c r="D74" s="29" t="s">
        <v>47</v>
      </c>
      <c r="E74" s="29" t="s">
        <v>258</v>
      </c>
      <c r="F74" s="2">
        <v>3200</v>
      </c>
      <c r="G74" s="2">
        <f t="shared" si="14"/>
        <v>154.56</v>
      </c>
      <c r="H74" s="2">
        <v>0</v>
      </c>
      <c r="I74" s="8">
        <f t="shared" si="15"/>
        <v>224.00000000000003</v>
      </c>
      <c r="J74" s="2">
        <v>0</v>
      </c>
      <c r="K74" s="2">
        <v>250</v>
      </c>
      <c r="L74" s="42">
        <f t="shared" si="16"/>
        <v>3071.44</v>
      </c>
    </row>
    <row r="75" spans="1:12" x14ac:dyDescent="0.25">
      <c r="A75" s="24">
        <v>73</v>
      </c>
      <c r="B75" s="31" t="s">
        <v>109</v>
      </c>
      <c r="C75" s="26" t="s">
        <v>105</v>
      </c>
      <c r="D75" s="29" t="s">
        <v>49</v>
      </c>
      <c r="E75" s="29" t="s">
        <v>50</v>
      </c>
      <c r="F75" s="2">
        <v>2700</v>
      </c>
      <c r="G75" s="2">
        <f t="shared" si="14"/>
        <v>130.41</v>
      </c>
      <c r="H75" s="2">
        <v>0</v>
      </c>
      <c r="I75" s="8">
        <f t="shared" si="15"/>
        <v>189.00000000000003</v>
      </c>
      <c r="J75" s="2">
        <v>0</v>
      </c>
      <c r="K75" s="2">
        <v>0</v>
      </c>
      <c r="L75" s="42">
        <f t="shared" si="16"/>
        <v>2380.59</v>
      </c>
    </row>
    <row r="76" spans="1:12" x14ac:dyDescent="0.25">
      <c r="A76" s="24">
        <v>74</v>
      </c>
      <c r="B76" s="31" t="s">
        <v>109</v>
      </c>
      <c r="C76" s="26" t="s">
        <v>105</v>
      </c>
      <c r="D76" s="29" t="s">
        <v>132</v>
      </c>
      <c r="E76" s="29" t="s">
        <v>27</v>
      </c>
      <c r="F76" s="2">
        <v>3600</v>
      </c>
      <c r="G76" s="2">
        <f t="shared" si="14"/>
        <v>173.88</v>
      </c>
      <c r="H76" s="2">
        <v>0</v>
      </c>
      <c r="I76" s="8">
        <f t="shared" si="15"/>
        <v>252.00000000000003</v>
      </c>
      <c r="J76" s="2">
        <v>0</v>
      </c>
      <c r="K76" s="2">
        <v>250</v>
      </c>
      <c r="L76" s="42">
        <f t="shared" si="16"/>
        <v>3424.12</v>
      </c>
    </row>
    <row r="77" spans="1:12" x14ac:dyDescent="0.25">
      <c r="A77" s="24">
        <v>75</v>
      </c>
      <c r="B77" s="31" t="s">
        <v>109</v>
      </c>
      <c r="C77" s="26" t="s">
        <v>105</v>
      </c>
      <c r="D77" s="29" t="s">
        <v>51</v>
      </c>
      <c r="E77" s="29" t="s">
        <v>218</v>
      </c>
      <c r="F77" s="2">
        <v>2500</v>
      </c>
      <c r="G77" s="2">
        <f t="shared" si="14"/>
        <v>120.75</v>
      </c>
      <c r="H77" s="2">
        <v>0</v>
      </c>
      <c r="I77" s="8">
        <f t="shared" si="15"/>
        <v>175.00000000000003</v>
      </c>
      <c r="J77" s="2">
        <v>0</v>
      </c>
      <c r="K77" s="2">
        <v>0</v>
      </c>
      <c r="L77" s="42">
        <f t="shared" si="16"/>
        <v>2204.25</v>
      </c>
    </row>
    <row r="78" spans="1:12" x14ac:dyDescent="0.3">
      <c r="A78" s="24">
        <v>76</v>
      </c>
      <c r="B78" s="31" t="s">
        <v>109</v>
      </c>
      <c r="C78" s="26" t="s">
        <v>105</v>
      </c>
      <c r="D78" s="29" t="s">
        <v>52</v>
      </c>
      <c r="E78" s="33" t="s">
        <v>344</v>
      </c>
      <c r="F78" s="2">
        <v>2700</v>
      </c>
      <c r="G78" s="2">
        <f t="shared" si="14"/>
        <v>130.41</v>
      </c>
      <c r="H78" s="2">
        <v>0</v>
      </c>
      <c r="I78" s="8">
        <f t="shared" si="15"/>
        <v>189.00000000000003</v>
      </c>
      <c r="J78" s="2">
        <v>0</v>
      </c>
      <c r="K78" s="2">
        <v>0</v>
      </c>
      <c r="L78" s="42">
        <f t="shared" si="16"/>
        <v>2380.59</v>
      </c>
    </row>
    <row r="79" spans="1:12" x14ac:dyDescent="0.25">
      <c r="A79" s="24">
        <v>77</v>
      </c>
      <c r="B79" s="31" t="s">
        <v>109</v>
      </c>
      <c r="C79" s="26" t="s">
        <v>105</v>
      </c>
      <c r="D79" s="29" t="s">
        <v>233</v>
      </c>
      <c r="E79" s="29" t="s">
        <v>197</v>
      </c>
      <c r="F79" s="2">
        <v>2800</v>
      </c>
      <c r="G79" s="2">
        <f t="shared" si="14"/>
        <v>135.24</v>
      </c>
      <c r="H79" s="2">
        <v>0</v>
      </c>
      <c r="I79" s="8">
        <f t="shared" si="15"/>
        <v>196.00000000000003</v>
      </c>
      <c r="J79" s="2">
        <v>0</v>
      </c>
      <c r="K79" s="2">
        <v>0</v>
      </c>
      <c r="L79" s="42">
        <f t="shared" si="16"/>
        <v>2468.7600000000002</v>
      </c>
    </row>
    <row r="80" spans="1:12" x14ac:dyDescent="0.3">
      <c r="A80" s="24">
        <v>78</v>
      </c>
      <c r="B80" s="31" t="s">
        <v>109</v>
      </c>
      <c r="C80" s="26" t="s">
        <v>105</v>
      </c>
      <c r="D80" s="29" t="s">
        <v>54</v>
      </c>
      <c r="E80" s="33" t="s">
        <v>345</v>
      </c>
      <c r="F80" s="2">
        <v>2500</v>
      </c>
      <c r="G80" s="2">
        <f t="shared" si="14"/>
        <v>120.75</v>
      </c>
      <c r="H80" s="2">
        <v>0</v>
      </c>
      <c r="I80" s="8">
        <f t="shared" si="15"/>
        <v>175.00000000000003</v>
      </c>
      <c r="J80" s="2">
        <v>0</v>
      </c>
      <c r="K80" s="2">
        <v>0</v>
      </c>
      <c r="L80" s="42">
        <f t="shared" si="16"/>
        <v>2204.25</v>
      </c>
    </row>
    <row r="81" spans="1:12" x14ac:dyDescent="0.25">
      <c r="A81" s="24">
        <v>79</v>
      </c>
      <c r="B81" s="31" t="s">
        <v>109</v>
      </c>
      <c r="C81" s="26" t="s">
        <v>105</v>
      </c>
      <c r="D81" s="29" t="s">
        <v>55</v>
      </c>
      <c r="E81" s="29" t="s">
        <v>204</v>
      </c>
      <c r="F81" s="2">
        <v>3200</v>
      </c>
      <c r="G81" s="2">
        <f t="shared" si="14"/>
        <v>154.56</v>
      </c>
      <c r="H81" s="2">
        <v>0</v>
      </c>
      <c r="I81" s="8">
        <f t="shared" si="15"/>
        <v>224.00000000000003</v>
      </c>
      <c r="J81" s="2">
        <v>0</v>
      </c>
      <c r="K81" s="2">
        <v>250</v>
      </c>
      <c r="L81" s="42">
        <f t="shared" si="16"/>
        <v>3071.44</v>
      </c>
    </row>
    <row r="82" spans="1:12" x14ac:dyDescent="0.25">
      <c r="A82" s="24">
        <v>80</v>
      </c>
      <c r="B82" s="31" t="s">
        <v>109</v>
      </c>
      <c r="C82" s="26" t="s">
        <v>105</v>
      </c>
      <c r="D82" s="29" t="s">
        <v>56</v>
      </c>
      <c r="E82" s="29" t="s">
        <v>214</v>
      </c>
      <c r="F82" s="2">
        <v>2962.37</v>
      </c>
      <c r="G82" s="2">
        <f t="shared" si="14"/>
        <v>143.082471</v>
      </c>
      <c r="H82" s="2">
        <v>0</v>
      </c>
      <c r="I82" s="8">
        <f t="shared" si="15"/>
        <v>207.36590000000001</v>
      </c>
      <c r="J82" s="2">
        <v>0</v>
      </c>
      <c r="K82" s="2">
        <v>250</v>
      </c>
      <c r="L82" s="42">
        <f t="shared" si="16"/>
        <v>2861.9216289999995</v>
      </c>
    </row>
    <row r="83" spans="1:12" x14ac:dyDescent="0.25">
      <c r="A83" s="24">
        <v>81</v>
      </c>
      <c r="B83" s="31" t="s">
        <v>109</v>
      </c>
      <c r="C83" s="26" t="s">
        <v>105</v>
      </c>
      <c r="D83" s="29" t="s">
        <v>57</v>
      </c>
      <c r="E83" s="29" t="s">
        <v>179</v>
      </c>
      <c r="F83" s="2">
        <v>3200</v>
      </c>
      <c r="G83" s="2">
        <f t="shared" si="14"/>
        <v>154.56</v>
      </c>
      <c r="H83" s="2">
        <v>0</v>
      </c>
      <c r="I83" s="8">
        <f t="shared" si="15"/>
        <v>224.00000000000003</v>
      </c>
      <c r="J83" s="2">
        <v>0</v>
      </c>
      <c r="K83" s="2">
        <v>250</v>
      </c>
      <c r="L83" s="42">
        <f t="shared" si="16"/>
        <v>3071.44</v>
      </c>
    </row>
    <row r="84" spans="1:12" x14ac:dyDescent="0.25">
      <c r="A84" s="24">
        <v>82</v>
      </c>
      <c r="B84" s="31" t="s">
        <v>109</v>
      </c>
      <c r="C84" s="26" t="s">
        <v>105</v>
      </c>
      <c r="D84" s="29" t="s">
        <v>58</v>
      </c>
      <c r="E84" s="29" t="s">
        <v>59</v>
      </c>
      <c r="F84" s="2">
        <v>2800</v>
      </c>
      <c r="G84" s="2">
        <f t="shared" si="14"/>
        <v>135.24</v>
      </c>
      <c r="H84" s="2">
        <v>0</v>
      </c>
      <c r="I84" s="8">
        <f t="shared" si="15"/>
        <v>196.00000000000003</v>
      </c>
      <c r="J84" s="2">
        <v>0</v>
      </c>
      <c r="K84" s="2">
        <v>0</v>
      </c>
      <c r="L84" s="42">
        <f t="shared" si="16"/>
        <v>2468.7600000000002</v>
      </c>
    </row>
    <row r="85" spans="1:12" x14ac:dyDescent="0.25">
      <c r="A85" s="24">
        <v>83</v>
      </c>
      <c r="B85" s="31" t="s">
        <v>109</v>
      </c>
      <c r="C85" s="26" t="s">
        <v>105</v>
      </c>
      <c r="D85" s="29" t="s">
        <v>60</v>
      </c>
      <c r="E85" s="29" t="s">
        <v>219</v>
      </c>
      <c r="F85" s="2">
        <v>2500</v>
      </c>
      <c r="G85" s="2">
        <f t="shared" si="14"/>
        <v>120.75</v>
      </c>
      <c r="H85" s="2">
        <v>0</v>
      </c>
      <c r="I85" s="8">
        <f t="shared" si="15"/>
        <v>175.00000000000003</v>
      </c>
      <c r="J85" s="2">
        <v>0</v>
      </c>
      <c r="K85" s="2">
        <v>0</v>
      </c>
      <c r="L85" s="42">
        <f t="shared" si="16"/>
        <v>2204.25</v>
      </c>
    </row>
    <row r="86" spans="1:12" x14ac:dyDescent="0.25">
      <c r="A86" s="24">
        <v>84</v>
      </c>
      <c r="B86" s="31" t="s">
        <v>109</v>
      </c>
      <c r="C86" s="26" t="s">
        <v>105</v>
      </c>
      <c r="D86" s="29" t="s">
        <v>61</v>
      </c>
      <c r="E86" s="29" t="s">
        <v>27</v>
      </c>
      <c r="F86" s="2">
        <v>3600</v>
      </c>
      <c r="G86" s="2">
        <f t="shared" si="14"/>
        <v>173.88</v>
      </c>
      <c r="H86" s="2">
        <v>0</v>
      </c>
      <c r="I86" s="8">
        <f t="shared" si="15"/>
        <v>252.00000000000003</v>
      </c>
      <c r="J86" s="2">
        <v>0</v>
      </c>
      <c r="K86" s="2">
        <v>250</v>
      </c>
      <c r="L86" s="42">
        <f t="shared" si="16"/>
        <v>3424.12</v>
      </c>
    </row>
    <row r="87" spans="1:12" x14ac:dyDescent="0.25">
      <c r="A87" s="24">
        <v>85</v>
      </c>
      <c r="B87" s="31" t="s">
        <v>109</v>
      </c>
      <c r="C87" s="26" t="s">
        <v>105</v>
      </c>
      <c r="D87" s="29" t="s">
        <v>62</v>
      </c>
      <c r="E87" s="29" t="s">
        <v>220</v>
      </c>
      <c r="F87" s="2">
        <v>2500</v>
      </c>
      <c r="G87" s="2">
        <f t="shared" si="14"/>
        <v>120.75</v>
      </c>
      <c r="H87" s="2">
        <v>0</v>
      </c>
      <c r="I87" s="8">
        <f t="shared" si="15"/>
        <v>175.00000000000003</v>
      </c>
      <c r="J87" s="2">
        <v>0</v>
      </c>
      <c r="K87" s="2">
        <v>0</v>
      </c>
      <c r="L87" s="42">
        <f t="shared" si="16"/>
        <v>2204.25</v>
      </c>
    </row>
    <row r="88" spans="1:12" x14ac:dyDescent="0.25">
      <c r="A88" s="24">
        <v>86</v>
      </c>
      <c r="B88" s="31" t="s">
        <v>109</v>
      </c>
      <c r="C88" s="26" t="s">
        <v>105</v>
      </c>
      <c r="D88" s="29" t="s">
        <v>63</v>
      </c>
      <c r="E88" s="29" t="s">
        <v>27</v>
      </c>
      <c r="F88" s="2">
        <v>3600</v>
      </c>
      <c r="G88" s="2">
        <f t="shared" si="14"/>
        <v>173.88</v>
      </c>
      <c r="H88" s="2">
        <v>0</v>
      </c>
      <c r="I88" s="8">
        <f t="shared" si="15"/>
        <v>252.00000000000003</v>
      </c>
      <c r="J88" s="2">
        <v>0</v>
      </c>
      <c r="K88" s="2">
        <v>250</v>
      </c>
      <c r="L88" s="42">
        <f t="shared" si="16"/>
        <v>3424.12</v>
      </c>
    </row>
    <row r="89" spans="1:12" x14ac:dyDescent="0.25">
      <c r="A89" s="24">
        <v>87</v>
      </c>
      <c r="B89" s="31" t="s">
        <v>109</v>
      </c>
      <c r="C89" s="26" t="s">
        <v>105</v>
      </c>
      <c r="D89" s="29" t="s">
        <v>253</v>
      </c>
      <c r="E89" s="29" t="s">
        <v>215</v>
      </c>
      <c r="F89" s="2">
        <v>3000</v>
      </c>
      <c r="G89" s="2">
        <f t="shared" si="14"/>
        <v>144.9</v>
      </c>
      <c r="H89" s="2">
        <v>0</v>
      </c>
      <c r="I89" s="8">
        <f t="shared" si="15"/>
        <v>210.00000000000003</v>
      </c>
      <c r="J89" s="2">
        <v>0</v>
      </c>
      <c r="K89" s="2">
        <v>0</v>
      </c>
      <c r="L89" s="42">
        <f t="shared" si="16"/>
        <v>2645.1</v>
      </c>
    </row>
    <row r="90" spans="1:12" x14ac:dyDescent="0.25">
      <c r="A90" s="24">
        <v>88</v>
      </c>
      <c r="B90" s="31" t="s">
        <v>109</v>
      </c>
      <c r="C90" s="26" t="s">
        <v>105</v>
      </c>
      <c r="D90" s="29" t="s">
        <v>66</v>
      </c>
      <c r="E90" s="29" t="s">
        <v>67</v>
      </c>
      <c r="F90" s="2">
        <v>2700</v>
      </c>
      <c r="G90" s="2">
        <f t="shared" si="14"/>
        <v>130.41</v>
      </c>
      <c r="H90" s="2">
        <v>0</v>
      </c>
      <c r="I90" s="8">
        <f t="shared" si="15"/>
        <v>189.00000000000003</v>
      </c>
      <c r="J90" s="2">
        <v>0</v>
      </c>
      <c r="K90" s="2">
        <v>0</v>
      </c>
      <c r="L90" s="42">
        <f t="shared" si="16"/>
        <v>2380.59</v>
      </c>
    </row>
    <row r="91" spans="1:12" x14ac:dyDescent="0.25">
      <c r="A91" s="24">
        <v>89</v>
      </c>
      <c r="B91" s="31" t="s">
        <v>109</v>
      </c>
      <c r="C91" s="26" t="s">
        <v>105</v>
      </c>
      <c r="D91" s="29" t="s">
        <v>68</v>
      </c>
      <c r="E91" s="29" t="s">
        <v>184</v>
      </c>
      <c r="F91" s="2">
        <v>3000</v>
      </c>
      <c r="G91" s="2">
        <f t="shared" si="14"/>
        <v>144.9</v>
      </c>
      <c r="H91" s="2">
        <v>0</v>
      </c>
      <c r="I91" s="8">
        <f t="shared" si="15"/>
        <v>210.00000000000003</v>
      </c>
      <c r="J91" s="2">
        <v>0</v>
      </c>
      <c r="K91" s="2">
        <v>0</v>
      </c>
      <c r="L91" s="42">
        <f t="shared" si="16"/>
        <v>2645.1</v>
      </c>
    </row>
    <row r="92" spans="1:12" x14ac:dyDescent="0.25">
      <c r="A92" s="24">
        <v>90</v>
      </c>
      <c r="B92" s="31" t="s">
        <v>109</v>
      </c>
      <c r="C92" s="26" t="s">
        <v>105</v>
      </c>
      <c r="D92" s="29" t="s">
        <v>101</v>
      </c>
      <c r="E92" s="29" t="s">
        <v>339</v>
      </c>
      <c r="F92" s="2">
        <v>3400</v>
      </c>
      <c r="G92" s="2">
        <f t="shared" si="14"/>
        <v>164.22</v>
      </c>
      <c r="H92" s="2">
        <v>0</v>
      </c>
      <c r="I92" s="8">
        <f t="shared" si="15"/>
        <v>238.00000000000003</v>
      </c>
      <c r="J92" s="2">
        <v>0</v>
      </c>
      <c r="K92" s="2">
        <v>250</v>
      </c>
      <c r="L92" s="42">
        <f t="shared" si="16"/>
        <v>3247.78</v>
      </c>
    </row>
    <row r="93" spans="1:12" x14ac:dyDescent="0.25">
      <c r="A93" s="24">
        <v>91</v>
      </c>
      <c r="B93" s="31" t="s">
        <v>109</v>
      </c>
      <c r="C93" s="26" t="s">
        <v>105</v>
      </c>
      <c r="D93" s="29" t="s">
        <v>195</v>
      </c>
      <c r="E93" s="29" t="s">
        <v>190</v>
      </c>
      <c r="F93" s="2">
        <v>3200</v>
      </c>
      <c r="G93" s="2">
        <f t="shared" si="14"/>
        <v>154.56</v>
      </c>
      <c r="H93" s="2">
        <v>0</v>
      </c>
      <c r="I93" s="8">
        <f t="shared" si="15"/>
        <v>224.00000000000003</v>
      </c>
      <c r="J93" s="2">
        <v>0</v>
      </c>
      <c r="K93" s="2">
        <v>250</v>
      </c>
      <c r="L93" s="42">
        <f t="shared" si="16"/>
        <v>3071.44</v>
      </c>
    </row>
    <row r="94" spans="1:12" x14ac:dyDescent="0.25">
      <c r="A94" s="24">
        <v>92</v>
      </c>
      <c r="B94" s="31" t="s">
        <v>109</v>
      </c>
      <c r="C94" s="26" t="s">
        <v>105</v>
      </c>
      <c r="D94" s="29" t="s">
        <v>284</v>
      </c>
      <c r="E94" s="29" t="s">
        <v>65</v>
      </c>
      <c r="F94" s="2">
        <v>3200</v>
      </c>
      <c r="G94" s="2">
        <f t="shared" si="14"/>
        <v>154.56</v>
      </c>
      <c r="H94" s="2">
        <v>0</v>
      </c>
      <c r="I94" s="8">
        <f t="shared" si="15"/>
        <v>224.00000000000003</v>
      </c>
      <c r="J94" s="2">
        <v>0</v>
      </c>
      <c r="K94" s="2">
        <v>250</v>
      </c>
      <c r="L94" s="42">
        <f t="shared" si="16"/>
        <v>3071.44</v>
      </c>
    </row>
    <row r="95" spans="1:12" x14ac:dyDescent="0.25">
      <c r="A95" s="24">
        <v>93</v>
      </c>
      <c r="B95" s="31" t="s">
        <v>109</v>
      </c>
      <c r="C95" s="26" t="s">
        <v>105</v>
      </c>
      <c r="D95" s="29" t="s">
        <v>102</v>
      </c>
      <c r="E95" s="29" t="s">
        <v>123</v>
      </c>
      <c r="F95" s="2">
        <v>2600</v>
      </c>
      <c r="G95" s="2">
        <f t="shared" si="14"/>
        <v>125.58000000000001</v>
      </c>
      <c r="H95" s="2">
        <v>0</v>
      </c>
      <c r="I95" s="8">
        <f t="shared" si="15"/>
        <v>182.00000000000003</v>
      </c>
      <c r="J95" s="2">
        <v>0</v>
      </c>
      <c r="K95" s="2">
        <v>0</v>
      </c>
      <c r="L95" s="42">
        <f t="shared" si="16"/>
        <v>2292.42</v>
      </c>
    </row>
    <row r="96" spans="1:12" x14ac:dyDescent="0.25">
      <c r="A96" s="24">
        <v>94</v>
      </c>
      <c r="B96" s="31" t="s">
        <v>109</v>
      </c>
      <c r="C96" s="26" t="s">
        <v>105</v>
      </c>
      <c r="D96" s="29" t="s">
        <v>129</v>
      </c>
      <c r="E96" s="29" t="s">
        <v>211</v>
      </c>
      <c r="F96" s="2">
        <v>3200</v>
      </c>
      <c r="G96" s="2">
        <f t="shared" si="14"/>
        <v>154.56</v>
      </c>
      <c r="H96" s="2">
        <v>0</v>
      </c>
      <c r="I96" s="8">
        <f t="shared" si="15"/>
        <v>224.00000000000003</v>
      </c>
      <c r="J96" s="2">
        <v>0</v>
      </c>
      <c r="K96" s="2">
        <v>250</v>
      </c>
      <c r="L96" s="42">
        <f t="shared" si="16"/>
        <v>3071.44</v>
      </c>
    </row>
    <row r="97" spans="1:12" x14ac:dyDescent="0.25">
      <c r="A97" s="24">
        <v>95</v>
      </c>
      <c r="B97" s="31" t="s">
        <v>109</v>
      </c>
      <c r="C97" s="26" t="s">
        <v>105</v>
      </c>
      <c r="D97" s="29" t="s">
        <v>149</v>
      </c>
      <c r="E97" s="29" t="s">
        <v>318</v>
      </c>
      <c r="F97" s="2">
        <v>2400</v>
      </c>
      <c r="G97" s="2">
        <v>0</v>
      </c>
      <c r="H97" s="2">
        <v>0</v>
      </c>
      <c r="I97" s="8">
        <f t="shared" si="15"/>
        <v>168.00000000000003</v>
      </c>
      <c r="J97" s="2">
        <v>0</v>
      </c>
      <c r="K97" s="2">
        <v>0</v>
      </c>
      <c r="L97" s="42">
        <f t="shared" si="16"/>
        <v>2232</v>
      </c>
    </row>
    <row r="98" spans="1:12" x14ac:dyDescent="0.25">
      <c r="A98" s="24">
        <v>96</v>
      </c>
      <c r="B98" s="31" t="s">
        <v>109</v>
      </c>
      <c r="C98" s="26" t="s">
        <v>105</v>
      </c>
      <c r="D98" s="29" t="s">
        <v>138</v>
      </c>
      <c r="E98" s="29" t="s">
        <v>301</v>
      </c>
      <c r="F98" s="2">
        <v>3200</v>
      </c>
      <c r="G98" s="2">
        <f t="shared" ref="G98:G130" si="17">F98*4.83%</f>
        <v>154.56</v>
      </c>
      <c r="H98" s="2">
        <v>0</v>
      </c>
      <c r="I98" s="8">
        <f t="shared" si="15"/>
        <v>224.00000000000003</v>
      </c>
      <c r="J98" s="2">
        <v>0</v>
      </c>
      <c r="K98" s="2">
        <v>250</v>
      </c>
      <c r="L98" s="42">
        <f t="shared" si="16"/>
        <v>3071.44</v>
      </c>
    </row>
    <row r="99" spans="1:12" x14ac:dyDescent="0.25">
      <c r="A99" s="24">
        <v>97</v>
      </c>
      <c r="B99" s="31" t="s">
        <v>109</v>
      </c>
      <c r="C99" s="26" t="s">
        <v>105</v>
      </c>
      <c r="D99" s="29" t="s">
        <v>100</v>
      </c>
      <c r="E99" s="29" t="s">
        <v>319</v>
      </c>
      <c r="F99" s="2">
        <v>2500</v>
      </c>
      <c r="G99" s="2">
        <f t="shared" si="17"/>
        <v>120.75</v>
      </c>
      <c r="H99" s="2">
        <v>0</v>
      </c>
      <c r="I99" s="8">
        <f t="shared" si="15"/>
        <v>175.00000000000003</v>
      </c>
      <c r="J99" s="2">
        <v>0</v>
      </c>
      <c r="K99" s="2">
        <v>0</v>
      </c>
      <c r="L99" s="42">
        <f t="shared" si="16"/>
        <v>2204.25</v>
      </c>
    </row>
    <row r="100" spans="1:12" x14ac:dyDescent="0.25">
      <c r="A100" s="24">
        <v>98</v>
      </c>
      <c r="B100" s="31" t="s">
        <v>141</v>
      </c>
      <c r="C100" s="26" t="s">
        <v>105</v>
      </c>
      <c r="D100" s="29" t="s">
        <v>23</v>
      </c>
      <c r="E100" s="29" t="s">
        <v>65</v>
      </c>
      <c r="F100" s="2">
        <v>4800</v>
      </c>
      <c r="G100" s="2">
        <f t="shared" si="17"/>
        <v>231.84</v>
      </c>
      <c r="H100" s="2">
        <v>0</v>
      </c>
      <c r="I100" s="8">
        <f t="shared" si="15"/>
        <v>336.00000000000006</v>
      </c>
      <c r="J100" s="2">
        <v>40.909999999999997</v>
      </c>
      <c r="K100" s="2">
        <v>250</v>
      </c>
      <c r="L100" s="42">
        <f t="shared" si="16"/>
        <v>4441.25</v>
      </c>
    </row>
    <row r="101" spans="1:12" x14ac:dyDescent="0.25">
      <c r="A101" s="24">
        <v>99</v>
      </c>
      <c r="B101" s="31" t="s">
        <v>141</v>
      </c>
      <c r="C101" s="26" t="s">
        <v>105</v>
      </c>
      <c r="D101" s="29" t="s">
        <v>94</v>
      </c>
      <c r="E101" s="29" t="s">
        <v>95</v>
      </c>
      <c r="F101" s="2">
        <v>2800</v>
      </c>
      <c r="G101" s="2">
        <f t="shared" si="17"/>
        <v>135.24</v>
      </c>
      <c r="H101" s="2">
        <v>0</v>
      </c>
      <c r="I101" s="8">
        <f t="shared" si="15"/>
        <v>196.00000000000003</v>
      </c>
      <c r="J101" s="2">
        <v>0</v>
      </c>
      <c r="K101" s="2">
        <v>0</v>
      </c>
      <c r="L101" s="42">
        <f t="shared" si="16"/>
        <v>2468.7600000000002</v>
      </c>
    </row>
    <row r="102" spans="1:12" x14ac:dyDescent="0.25">
      <c r="A102" s="24">
        <v>100</v>
      </c>
      <c r="B102" s="31" t="s">
        <v>141</v>
      </c>
      <c r="C102" s="26" t="s">
        <v>105</v>
      </c>
      <c r="D102" s="29" t="s">
        <v>33</v>
      </c>
      <c r="E102" s="29" t="s">
        <v>213</v>
      </c>
      <c r="F102" s="2">
        <v>3200</v>
      </c>
      <c r="G102" s="2">
        <f t="shared" si="17"/>
        <v>154.56</v>
      </c>
      <c r="H102" s="2">
        <v>0</v>
      </c>
      <c r="I102" s="8">
        <f t="shared" si="15"/>
        <v>224.00000000000003</v>
      </c>
      <c r="J102" s="2">
        <v>0</v>
      </c>
      <c r="K102" s="2">
        <v>250</v>
      </c>
      <c r="L102" s="42">
        <f t="shared" si="16"/>
        <v>3071.44</v>
      </c>
    </row>
    <row r="103" spans="1:12" x14ac:dyDescent="0.25">
      <c r="A103" s="24">
        <v>101</v>
      </c>
      <c r="B103" s="31" t="s">
        <v>141</v>
      </c>
      <c r="C103" s="26" t="s">
        <v>105</v>
      </c>
      <c r="D103" s="29" t="s">
        <v>225</v>
      </c>
      <c r="E103" s="29" t="s">
        <v>119</v>
      </c>
      <c r="F103" s="2">
        <v>3200</v>
      </c>
      <c r="G103" s="2">
        <f t="shared" si="17"/>
        <v>154.56</v>
      </c>
      <c r="H103" s="2">
        <v>0</v>
      </c>
      <c r="I103" s="8">
        <f t="shared" si="15"/>
        <v>224.00000000000003</v>
      </c>
      <c r="J103" s="2">
        <v>0</v>
      </c>
      <c r="K103" s="2">
        <v>250</v>
      </c>
      <c r="L103" s="42">
        <f t="shared" si="16"/>
        <v>3071.44</v>
      </c>
    </row>
    <row r="104" spans="1:12" x14ac:dyDescent="0.25">
      <c r="A104" s="24">
        <v>102</v>
      </c>
      <c r="B104" s="31" t="s">
        <v>141</v>
      </c>
      <c r="C104" s="26" t="s">
        <v>105</v>
      </c>
      <c r="D104" s="29" t="s">
        <v>93</v>
      </c>
      <c r="E104" s="29" t="s">
        <v>370</v>
      </c>
      <c r="F104" s="2">
        <v>3300</v>
      </c>
      <c r="G104" s="2">
        <f t="shared" si="17"/>
        <v>159.39000000000001</v>
      </c>
      <c r="H104" s="2">
        <v>44.35</v>
      </c>
      <c r="I104" s="8">
        <f t="shared" si="15"/>
        <v>231.00000000000003</v>
      </c>
      <c r="J104" s="2">
        <v>0</v>
      </c>
      <c r="K104" s="2">
        <v>250</v>
      </c>
      <c r="L104" s="42">
        <f t="shared" si="16"/>
        <v>3115.26</v>
      </c>
    </row>
    <row r="105" spans="1:12" x14ac:dyDescent="0.25">
      <c r="A105" s="24">
        <v>103</v>
      </c>
      <c r="B105" s="31" t="s">
        <v>141</v>
      </c>
      <c r="C105" s="26" t="s">
        <v>105</v>
      </c>
      <c r="D105" s="29" t="s">
        <v>228</v>
      </c>
      <c r="E105" s="29" t="s">
        <v>229</v>
      </c>
      <c r="F105" s="2">
        <v>2500</v>
      </c>
      <c r="G105" s="2">
        <f t="shared" si="17"/>
        <v>120.75</v>
      </c>
      <c r="H105" s="2">
        <v>0</v>
      </c>
      <c r="I105" s="8">
        <f t="shared" si="15"/>
        <v>175.00000000000003</v>
      </c>
      <c r="J105" s="2">
        <v>0</v>
      </c>
      <c r="K105" s="2">
        <v>0</v>
      </c>
      <c r="L105" s="42">
        <f t="shared" si="16"/>
        <v>2204.25</v>
      </c>
    </row>
    <row r="106" spans="1:12" x14ac:dyDescent="0.25">
      <c r="A106" s="24">
        <v>104</v>
      </c>
      <c r="B106" s="31" t="s">
        <v>109</v>
      </c>
      <c r="C106" s="26" t="s">
        <v>105</v>
      </c>
      <c r="D106" s="29" t="s">
        <v>96</v>
      </c>
      <c r="E106" s="29" t="s">
        <v>282</v>
      </c>
      <c r="F106" s="2">
        <v>2500</v>
      </c>
      <c r="G106" s="2">
        <f t="shared" si="17"/>
        <v>120.75</v>
      </c>
      <c r="H106" s="2">
        <v>0</v>
      </c>
      <c r="I106" s="8">
        <f t="shared" si="15"/>
        <v>175.00000000000003</v>
      </c>
      <c r="J106" s="2">
        <v>0</v>
      </c>
      <c r="K106" s="2">
        <v>0</v>
      </c>
      <c r="L106" s="42">
        <f t="shared" si="16"/>
        <v>2204.25</v>
      </c>
    </row>
    <row r="107" spans="1:12" x14ac:dyDescent="0.25">
      <c r="A107" s="24">
        <v>105</v>
      </c>
      <c r="B107" s="31" t="s">
        <v>109</v>
      </c>
      <c r="C107" s="26" t="s">
        <v>105</v>
      </c>
      <c r="D107" s="29" t="s">
        <v>243</v>
      </c>
      <c r="E107" s="29" t="s">
        <v>244</v>
      </c>
      <c r="F107" s="2">
        <v>3000</v>
      </c>
      <c r="G107" s="2">
        <f t="shared" si="17"/>
        <v>144.9</v>
      </c>
      <c r="H107" s="2">
        <v>0</v>
      </c>
      <c r="I107" s="8">
        <f t="shared" si="15"/>
        <v>210.00000000000003</v>
      </c>
      <c r="J107" s="2">
        <v>0</v>
      </c>
      <c r="K107" s="42">
        <v>0</v>
      </c>
      <c r="L107" s="42">
        <f t="shared" si="16"/>
        <v>2645.1</v>
      </c>
    </row>
    <row r="108" spans="1:12" x14ac:dyDescent="0.25">
      <c r="A108" s="24">
        <v>106</v>
      </c>
      <c r="B108" s="31" t="s">
        <v>109</v>
      </c>
      <c r="C108" s="26" t="s">
        <v>105</v>
      </c>
      <c r="D108" s="29" t="s">
        <v>356</v>
      </c>
      <c r="E108" s="29" t="s">
        <v>387</v>
      </c>
      <c r="F108" s="2">
        <v>3200</v>
      </c>
      <c r="G108" s="2">
        <f t="shared" si="17"/>
        <v>154.56</v>
      </c>
      <c r="H108" s="2">
        <v>0</v>
      </c>
      <c r="I108" s="8">
        <f t="shared" si="15"/>
        <v>224.00000000000003</v>
      </c>
      <c r="J108" s="2">
        <v>0</v>
      </c>
      <c r="K108" s="42">
        <v>250</v>
      </c>
      <c r="L108" s="42">
        <f t="shared" si="16"/>
        <v>3071.44</v>
      </c>
    </row>
    <row r="109" spans="1:12" x14ac:dyDescent="0.25">
      <c r="A109" s="24">
        <v>107</v>
      </c>
      <c r="B109" s="31" t="s">
        <v>109</v>
      </c>
      <c r="C109" s="26" t="s">
        <v>105</v>
      </c>
      <c r="D109" s="29" t="s">
        <v>172</v>
      </c>
      <c r="E109" s="29" t="s">
        <v>249</v>
      </c>
      <c r="F109" s="2">
        <v>3600</v>
      </c>
      <c r="G109" s="2">
        <f t="shared" si="17"/>
        <v>173.88</v>
      </c>
      <c r="H109" s="2">
        <v>0</v>
      </c>
      <c r="I109" s="8">
        <f t="shared" si="15"/>
        <v>252.00000000000003</v>
      </c>
      <c r="J109" s="2">
        <v>0</v>
      </c>
      <c r="K109" s="2">
        <v>250</v>
      </c>
      <c r="L109" s="42">
        <f t="shared" si="16"/>
        <v>3424.12</v>
      </c>
    </row>
    <row r="110" spans="1:12" x14ac:dyDescent="0.3">
      <c r="A110" s="24">
        <v>108</v>
      </c>
      <c r="B110" s="31" t="s">
        <v>109</v>
      </c>
      <c r="C110" s="26" t="s">
        <v>105</v>
      </c>
      <c r="D110" s="33" t="s">
        <v>275</v>
      </c>
      <c r="E110" s="29" t="s">
        <v>283</v>
      </c>
      <c r="F110" s="2">
        <v>3000</v>
      </c>
      <c r="G110" s="2">
        <f t="shared" si="17"/>
        <v>144.9</v>
      </c>
      <c r="H110" s="2">
        <v>0</v>
      </c>
      <c r="I110" s="8">
        <f t="shared" si="15"/>
        <v>210.00000000000003</v>
      </c>
      <c r="J110" s="2">
        <v>0</v>
      </c>
      <c r="K110" s="2">
        <v>250</v>
      </c>
      <c r="L110" s="42">
        <f t="shared" si="16"/>
        <v>2895.1</v>
      </c>
    </row>
    <row r="111" spans="1:12" x14ac:dyDescent="0.3">
      <c r="A111" s="24">
        <v>109</v>
      </c>
      <c r="B111" s="31" t="s">
        <v>109</v>
      </c>
      <c r="C111" s="26" t="s">
        <v>105</v>
      </c>
      <c r="D111" s="33" t="s">
        <v>278</v>
      </c>
      <c r="E111" s="29" t="s">
        <v>352</v>
      </c>
      <c r="F111" s="2">
        <v>3500</v>
      </c>
      <c r="G111" s="2">
        <f t="shared" si="17"/>
        <v>169.05</v>
      </c>
      <c r="H111" s="2">
        <v>0</v>
      </c>
      <c r="I111" s="8">
        <f t="shared" si="15"/>
        <v>245.00000000000003</v>
      </c>
      <c r="J111" s="2">
        <v>0</v>
      </c>
      <c r="K111" s="2">
        <v>250</v>
      </c>
      <c r="L111" s="42">
        <f t="shared" si="16"/>
        <v>3335.95</v>
      </c>
    </row>
    <row r="112" spans="1:12" x14ac:dyDescent="0.3">
      <c r="A112" s="24">
        <v>110</v>
      </c>
      <c r="B112" s="31" t="s">
        <v>141</v>
      </c>
      <c r="C112" s="26" t="s">
        <v>105</v>
      </c>
      <c r="D112" s="33" t="s">
        <v>330</v>
      </c>
      <c r="E112" s="29" t="s">
        <v>65</v>
      </c>
      <c r="F112" s="2">
        <v>2900</v>
      </c>
      <c r="G112" s="2">
        <f t="shared" si="17"/>
        <v>140.07000000000002</v>
      </c>
      <c r="H112" s="2">
        <v>0</v>
      </c>
      <c r="I112" s="8">
        <f t="shared" si="15"/>
        <v>203.00000000000003</v>
      </c>
      <c r="J112" s="2">
        <v>0</v>
      </c>
      <c r="K112" s="2">
        <v>0</v>
      </c>
      <c r="L112" s="42">
        <f t="shared" si="16"/>
        <v>2556.9299999999998</v>
      </c>
    </row>
    <row r="113" spans="1:12" x14ac:dyDescent="0.25">
      <c r="A113" s="24">
        <v>111</v>
      </c>
      <c r="B113" s="31" t="s">
        <v>141</v>
      </c>
      <c r="C113" s="26" t="s">
        <v>105</v>
      </c>
      <c r="D113" s="29" t="s">
        <v>287</v>
      </c>
      <c r="E113" s="29" t="s">
        <v>239</v>
      </c>
      <c r="F113" s="2">
        <v>3300</v>
      </c>
      <c r="G113" s="2">
        <f t="shared" si="17"/>
        <v>159.39000000000001</v>
      </c>
      <c r="H113" s="2">
        <v>0</v>
      </c>
      <c r="I113" s="8">
        <f t="shared" si="15"/>
        <v>231.00000000000003</v>
      </c>
      <c r="J113" s="2">
        <v>0</v>
      </c>
      <c r="K113" s="42">
        <v>250</v>
      </c>
      <c r="L113" s="42">
        <f t="shared" si="16"/>
        <v>3159.61</v>
      </c>
    </row>
    <row r="114" spans="1:12" x14ac:dyDescent="0.25">
      <c r="A114" s="24">
        <v>112</v>
      </c>
      <c r="B114" s="31" t="s">
        <v>141</v>
      </c>
      <c r="C114" s="26" t="s">
        <v>105</v>
      </c>
      <c r="D114" s="29" t="s">
        <v>289</v>
      </c>
      <c r="E114" s="29" t="s">
        <v>121</v>
      </c>
      <c r="F114" s="2">
        <v>3500</v>
      </c>
      <c r="G114" s="2">
        <f t="shared" si="17"/>
        <v>169.05</v>
      </c>
      <c r="H114" s="2">
        <v>0</v>
      </c>
      <c r="I114" s="8">
        <f t="shared" si="15"/>
        <v>245.00000000000003</v>
      </c>
      <c r="J114" s="2">
        <v>0</v>
      </c>
      <c r="K114" s="42">
        <v>250</v>
      </c>
      <c r="L114" s="42">
        <f t="shared" si="16"/>
        <v>3335.95</v>
      </c>
    </row>
    <row r="115" spans="1:12" x14ac:dyDescent="0.25">
      <c r="A115" s="24">
        <v>113</v>
      </c>
      <c r="B115" s="31" t="s">
        <v>141</v>
      </c>
      <c r="C115" s="26" t="s">
        <v>105</v>
      </c>
      <c r="D115" s="29" t="s">
        <v>290</v>
      </c>
      <c r="E115" s="29" t="s">
        <v>291</v>
      </c>
      <c r="F115" s="2">
        <v>3200</v>
      </c>
      <c r="G115" s="2">
        <f t="shared" si="17"/>
        <v>154.56</v>
      </c>
      <c r="H115" s="2">
        <v>0</v>
      </c>
      <c r="I115" s="8">
        <f t="shared" si="15"/>
        <v>224.00000000000003</v>
      </c>
      <c r="J115" s="2">
        <v>0</v>
      </c>
      <c r="K115" s="42">
        <v>250</v>
      </c>
      <c r="L115" s="42">
        <f t="shared" si="16"/>
        <v>3071.44</v>
      </c>
    </row>
    <row r="116" spans="1:12" x14ac:dyDescent="0.25">
      <c r="A116" s="24">
        <v>114</v>
      </c>
      <c r="B116" s="31" t="s">
        <v>109</v>
      </c>
      <c r="C116" s="26" t="s">
        <v>105</v>
      </c>
      <c r="D116" s="29" t="s">
        <v>294</v>
      </c>
      <c r="E116" s="29" t="s">
        <v>27</v>
      </c>
      <c r="F116" s="2">
        <v>3200</v>
      </c>
      <c r="G116" s="2">
        <f t="shared" si="17"/>
        <v>154.56</v>
      </c>
      <c r="H116" s="2">
        <v>0</v>
      </c>
      <c r="I116" s="8">
        <f t="shared" si="15"/>
        <v>224.00000000000003</v>
      </c>
      <c r="J116" s="2">
        <v>0</v>
      </c>
      <c r="K116" s="42">
        <v>250</v>
      </c>
      <c r="L116" s="42">
        <f t="shared" si="16"/>
        <v>3071.44</v>
      </c>
    </row>
    <row r="117" spans="1:12" x14ac:dyDescent="0.25">
      <c r="A117" s="24">
        <v>115</v>
      </c>
      <c r="B117" s="31" t="s">
        <v>109</v>
      </c>
      <c r="C117" s="26" t="s">
        <v>105</v>
      </c>
      <c r="D117" s="29" t="s">
        <v>295</v>
      </c>
      <c r="E117" s="29" t="s">
        <v>27</v>
      </c>
      <c r="F117" s="2">
        <v>3200</v>
      </c>
      <c r="G117" s="2">
        <f t="shared" si="17"/>
        <v>154.56</v>
      </c>
      <c r="H117" s="2">
        <v>0</v>
      </c>
      <c r="I117" s="8">
        <f t="shared" si="15"/>
        <v>224.00000000000003</v>
      </c>
      <c r="J117" s="2">
        <v>0</v>
      </c>
      <c r="K117" s="42">
        <v>250</v>
      </c>
      <c r="L117" s="42">
        <f t="shared" si="16"/>
        <v>3071.44</v>
      </c>
    </row>
    <row r="118" spans="1:12" x14ac:dyDescent="0.25">
      <c r="A118" s="24">
        <v>116</v>
      </c>
      <c r="B118" s="31" t="s">
        <v>109</v>
      </c>
      <c r="C118" s="26" t="s">
        <v>105</v>
      </c>
      <c r="D118" s="29" t="s">
        <v>296</v>
      </c>
      <c r="E118" s="29" t="s">
        <v>297</v>
      </c>
      <c r="F118" s="2">
        <v>3200</v>
      </c>
      <c r="G118" s="2">
        <f t="shared" si="17"/>
        <v>154.56</v>
      </c>
      <c r="H118" s="2">
        <v>0</v>
      </c>
      <c r="I118" s="8">
        <f t="shared" si="15"/>
        <v>224.00000000000003</v>
      </c>
      <c r="J118" s="2">
        <v>0</v>
      </c>
      <c r="K118" s="42">
        <v>250</v>
      </c>
      <c r="L118" s="42">
        <f t="shared" si="16"/>
        <v>3071.44</v>
      </c>
    </row>
    <row r="119" spans="1:12" x14ac:dyDescent="0.25">
      <c r="A119" s="24">
        <v>117</v>
      </c>
      <c r="B119" s="31" t="s">
        <v>109</v>
      </c>
      <c r="C119" s="26" t="s">
        <v>105</v>
      </c>
      <c r="D119" s="29" t="s">
        <v>300</v>
      </c>
      <c r="E119" s="29" t="s">
        <v>176</v>
      </c>
      <c r="F119" s="2">
        <v>3500</v>
      </c>
      <c r="G119" s="2">
        <f t="shared" si="17"/>
        <v>169.05</v>
      </c>
      <c r="H119" s="2">
        <v>0</v>
      </c>
      <c r="I119" s="8">
        <f t="shared" si="15"/>
        <v>245.00000000000003</v>
      </c>
      <c r="J119" s="2">
        <v>0</v>
      </c>
      <c r="K119" s="42">
        <v>250</v>
      </c>
      <c r="L119" s="42">
        <f t="shared" si="16"/>
        <v>3335.95</v>
      </c>
    </row>
    <row r="120" spans="1:12" x14ac:dyDescent="0.25">
      <c r="A120" s="24">
        <v>118</v>
      </c>
      <c r="B120" s="31" t="s">
        <v>109</v>
      </c>
      <c r="C120" s="26" t="s">
        <v>105</v>
      </c>
      <c r="D120" s="29" t="s">
        <v>316</v>
      </c>
      <c r="E120" s="29" t="s">
        <v>313</v>
      </c>
      <c r="F120" s="2">
        <v>2700</v>
      </c>
      <c r="G120" s="2">
        <f t="shared" si="17"/>
        <v>130.41</v>
      </c>
      <c r="H120" s="2">
        <v>0</v>
      </c>
      <c r="I120" s="8">
        <f t="shared" si="15"/>
        <v>189.00000000000003</v>
      </c>
      <c r="J120" s="2">
        <v>0</v>
      </c>
      <c r="K120" s="42">
        <v>0</v>
      </c>
      <c r="L120" s="42">
        <f t="shared" si="16"/>
        <v>2380.59</v>
      </c>
    </row>
    <row r="121" spans="1:12" x14ac:dyDescent="0.25">
      <c r="A121" s="24">
        <v>119</v>
      </c>
      <c r="B121" s="31" t="s">
        <v>109</v>
      </c>
      <c r="C121" s="26" t="s">
        <v>105</v>
      </c>
      <c r="D121" s="29" t="s">
        <v>46</v>
      </c>
      <c r="E121" s="29" t="s">
        <v>27</v>
      </c>
      <c r="F121" s="2">
        <v>3200</v>
      </c>
      <c r="G121" s="2">
        <f t="shared" si="17"/>
        <v>154.56</v>
      </c>
      <c r="H121" s="2">
        <v>0</v>
      </c>
      <c r="I121" s="8">
        <f t="shared" si="15"/>
        <v>224.00000000000003</v>
      </c>
      <c r="J121" s="2">
        <v>0</v>
      </c>
      <c r="K121" s="2">
        <v>250</v>
      </c>
      <c r="L121" s="42">
        <f t="shared" si="16"/>
        <v>3071.44</v>
      </c>
    </row>
    <row r="122" spans="1:12" x14ac:dyDescent="0.25">
      <c r="A122" s="24">
        <v>120</v>
      </c>
      <c r="B122" s="31" t="s">
        <v>109</v>
      </c>
      <c r="C122" s="26" t="s">
        <v>105</v>
      </c>
      <c r="D122" s="29" t="s">
        <v>325</v>
      </c>
      <c r="E122" s="29" t="s">
        <v>324</v>
      </c>
      <c r="F122" s="2">
        <v>3200</v>
      </c>
      <c r="G122" s="2">
        <f t="shared" si="17"/>
        <v>154.56</v>
      </c>
      <c r="H122" s="2">
        <v>0</v>
      </c>
      <c r="I122" s="8">
        <f t="shared" si="15"/>
        <v>224.00000000000003</v>
      </c>
      <c r="J122" s="2">
        <v>0</v>
      </c>
      <c r="K122" s="2">
        <v>250</v>
      </c>
      <c r="L122" s="42">
        <f t="shared" si="16"/>
        <v>3071.44</v>
      </c>
    </row>
    <row r="123" spans="1:12" x14ac:dyDescent="0.25">
      <c r="A123" s="24">
        <v>121</v>
      </c>
      <c r="B123" s="31" t="s">
        <v>141</v>
      </c>
      <c r="C123" s="26" t="s">
        <v>105</v>
      </c>
      <c r="D123" s="29" t="s">
        <v>230</v>
      </c>
      <c r="E123" s="29" t="s">
        <v>121</v>
      </c>
      <c r="F123" s="2">
        <v>3800</v>
      </c>
      <c r="G123" s="2">
        <f t="shared" si="17"/>
        <v>183.54000000000002</v>
      </c>
      <c r="H123" s="2">
        <v>0</v>
      </c>
      <c r="I123" s="8">
        <f t="shared" si="15"/>
        <v>266</v>
      </c>
      <c r="J123" s="2">
        <v>0</v>
      </c>
      <c r="K123" s="42">
        <v>250</v>
      </c>
      <c r="L123" s="42">
        <f t="shared" si="16"/>
        <v>3600.46</v>
      </c>
    </row>
    <row r="124" spans="1:12" x14ac:dyDescent="0.3">
      <c r="A124" s="24">
        <v>122</v>
      </c>
      <c r="B124" s="31" t="s">
        <v>141</v>
      </c>
      <c r="C124" s="26" t="s">
        <v>105</v>
      </c>
      <c r="D124" s="33" t="s">
        <v>348</v>
      </c>
      <c r="E124" s="33" t="s">
        <v>355</v>
      </c>
      <c r="F124" s="2">
        <v>3400</v>
      </c>
      <c r="G124" s="2">
        <f t="shared" si="17"/>
        <v>164.22</v>
      </c>
      <c r="H124" s="2">
        <v>0</v>
      </c>
      <c r="I124" s="8">
        <f t="shared" si="15"/>
        <v>238.00000000000003</v>
      </c>
      <c r="J124" s="2">
        <v>0</v>
      </c>
      <c r="K124" s="42">
        <v>250</v>
      </c>
      <c r="L124" s="42">
        <f t="shared" si="16"/>
        <v>3247.78</v>
      </c>
    </row>
    <row r="125" spans="1:12" x14ac:dyDescent="0.3">
      <c r="A125" s="24">
        <v>123</v>
      </c>
      <c r="B125" s="31" t="s">
        <v>141</v>
      </c>
      <c r="C125" s="26" t="s">
        <v>105</v>
      </c>
      <c r="D125" s="29" t="s">
        <v>192</v>
      </c>
      <c r="E125" s="33" t="s">
        <v>346</v>
      </c>
      <c r="F125" s="2">
        <v>3200</v>
      </c>
      <c r="G125" s="2">
        <f t="shared" si="17"/>
        <v>154.56</v>
      </c>
      <c r="H125" s="2">
        <v>0</v>
      </c>
      <c r="I125" s="8">
        <f t="shared" si="15"/>
        <v>224.00000000000003</v>
      </c>
      <c r="J125" s="2">
        <v>0</v>
      </c>
      <c r="K125" s="2">
        <v>250</v>
      </c>
      <c r="L125" s="42">
        <f t="shared" si="16"/>
        <v>3071.44</v>
      </c>
    </row>
    <row r="126" spans="1:12" x14ac:dyDescent="0.3">
      <c r="A126" s="24">
        <v>124</v>
      </c>
      <c r="B126" s="31" t="s">
        <v>141</v>
      </c>
      <c r="C126" s="26" t="s">
        <v>105</v>
      </c>
      <c r="D126" s="33" t="s">
        <v>349</v>
      </c>
      <c r="E126" s="33" t="s">
        <v>350</v>
      </c>
      <c r="F126" s="2">
        <v>3500</v>
      </c>
      <c r="G126" s="2">
        <f t="shared" si="17"/>
        <v>169.05</v>
      </c>
      <c r="H126" s="2">
        <v>0</v>
      </c>
      <c r="I126" s="8">
        <f t="shared" si="15"/>
        <v>245.00000000000003</v>
      </c>
      <c r="J126" s="2">
        <v>0</v>
      </c>
      <c r="K126" s="2">
        <v>250</v>
      </c>
      <c r="L126" s="42">
        <f t="shared" si="16"/>
        <v>3335.95</v>
      </c>
    </row>
    <row r="127" spans="1:12" x14ac:dyDescent="0.3">
      <c r="A127" s="24">
        <v>125</v>
      </c>
      <c r="B127" s="33" t="s">
        <v>141</v>
      </c>
      <c r="C127" s="33" t="s">
        <v>105</v>
      </c>
      <c r="D127" s="33" t="s">
        <v>298</v>
      </c>
      <c r="E127" s="33" t="s">
        <v>385</v>
      </c>
      <c r="F127" s="41">
        <v>4500</v>
      </c>
      <c r="G127" s="2">
        <f t="shared" si="17"/>
        <v>217.35000000000002</v>
      </c>
      <c r="H127" s="2">
        <v>0</v>
      </c>
      <c r="I127" s="8">
        <f t="shared" si="15"/>
        <v>315.00000000000006</v>
      </c>
      <c r="J127" s="2">
        <v>26.63</v>
      </c>
      <c r="K127" s="2">
        <v>250</v>
      </c>
      <c r="L127" s="42">
        <f t="shared" si="16"/>
        <v>4191.0199999999995</v>
      </c>
    </row>
    <row r="128" spans="1:12" x14ac:dyDescent="0.3">
      <c r="A128" s="24">
        <v>126</v>
      </c>
      <c r="B128" s="33" t="s">
        <v>109</v>
      </c>
      <c r="C128" s="33" t="s">
        <v>105</v>
      </c>
      <c r="D128" s="33" t="s">
        <v>403</v>
      </c>
      <c r="E128" s="33" t="s">
        <v>27</v>
      </c>
      <c r="F128" s="41">
        <v>3400</v>
      </c>
      <c r="G128" s="2">
        <f t="shared" si="17"/>
        <v>164.22</v>
      </c>
      <c r="H128" s="2">
        <v>0</v>
      </c>
      <c r="I128" s="8">
        <f t="shared" si="15"/>
        <v>238.00000000000003</v>
      </c>
      <c r="J128" s="2">
        <v>0</v>
      </c>
      <c r="K128" s="2">
        <v>250</v>
      </c>
      <c r="L128" s="42">
        <f>F128-G128-I128+K128</f>
        <v>3247.78</v>
      </c>
    </row>
    <row r="129" spans="1:12" x14ac:dyDescent="0.3">
      <c r="A129" s="24">
        <v>127</v>
      </c>
      <c r="B129" s="33" t="s">
        <v>109</v>
      </c>
      <c r="C129" s="26" t="s">
        <v>105</v>
      </c>
      <c r="D129" s="29" t="s">
        <v>366</v>
      </c>
      <c r="E129" s="29" t="s">
        <v>367</v>
      </c>
      <c r="F129" s="2">
        <v>4000</v>
      </c>
      <c r="G129" s="2">
        <f t="shared" si="17"/>
        <v>193.20000000000002</v>
      </c>
      <c r="H129" s="2">
        <v>0</v>
      </c>
      <c r="I129" s="8">
        <f t="shared" si="15"/>
        <v>280</v>
      </c>
      <c r="J129" s="2">
        <v>0</v>
      </c>
      <c r="K129" s="2">
        <v>250</v>
      </c>
      <c r="L129" s="42">
        <f t="shared" si="16"/>
        <v>3776.8</v>
      </c>
    </row>
    <row r="130" spans="1:12" x14ac:dyDescent="0.25">
      <c r="A130" s="24">
        <v>128</v>
      </c>
      <c r="B130" s="31" t="s">
        <v>141</v>
      </c>
      <c r="C130" s="26" t="s">
        <v>105</v>
      </c>
      <c r="D130" s="29" t="s">
        <v>135</v>
      </c>
      <c r="E130" s="29" t="s">
        <v>173</v>
      </c>
      <c r="F130" s="2">
        <v>3400</v>
      </c>
      <c r="G130" s="2">
        <f t="shared" si="17"/>
        <v>164.22</v>
      </c>
      <c r="H130" s="2">
        <v>0</v>
      </c>
      <c r="I130" s="8">
        <f t="shared" si="15"/>
        <v>238.00000000000003</v>
      </c>
      <c r="J130" s="2">
        <v>0</v>
      </c>
      <c r="K130" s="2">
        <v>250</v>
      </c>
      <c r="L130" s="42">
        <f t="shared" si="16"/>
        <v>3247.78</v>
      </c>
    </row>
    <row r="131" spans="1:12" x14ac:dyDescent="0.25">
      <c r="A131" s="24">
        <v>129</v>
      </c>
      <c r="B131" s="31" t="s">
        <v>109</v>
      </c>
      <c r="C131" s="26" t="s">
        <v>105</v>
      </c>
      <c r="D131" s="29" t="s">
        <v>199</v>
      </c>
      <c r="E131" s="29" t="s">
        <v>372</v>
      </c>
      <c r="F131" s="2">
        <v>2900</v>
      </c>
      <c r="G131" s="2">
        <v>0</v>
      </c>
      <c r="H131" s="2">
        <v>0</v>
      </c>
      <c r="I131" s="8">
        <f t="shared" si="15"/>
        <v>203.00000000000003</v>
      </c>
      <c r="J131" s="2">
        <v>0</v>
      </c>
      <c r="K131" s="2">
        <v>0</v>
      </c>
      <c r="L131" s="42">
        <f t="shared" si="16"/>
        <v>2697</v>
      </c>
    </row>
    <row r="132" spans="1:12" x14ac:dyDescent="0.3">
      <c r="A132" s="24">
        <v>130</v>
      </c>
      <c r="B132" s="31" t="s">
        <v>141</v>
      </c>
      <c r="C132" s="26" t="s">
        <v>105</v>
      </c>
      <c r="D132" s="29" t="s">
        <v>323</v>
      </c>
      <c r="E132" s="33" t="s">
        <v>396</v>
      </c>
      <c r="F132" s="2">
        <v>2500</v>
      </c>
      <c r="G132" s="2">
        <f t="shared" ref="G132:G194" si="18">F132*4.83%</f>
        <v>120.75</v>
      </c>
      <c r="H132" s="2">
        <v>0</v>
      </c>
      <c r="I132" s="8">
        <f t="shared" si="15"/>
        <v>175.00000000000003</v>
      </c>
      <c r="J132" s="2">
        <v>0</v>
      </c>
      <c r="K132" s="2">
        <v>0</v>
      </c>
      <c r="L132" s="42">
        <f t="shared" si="16"/>
        <v>2204.25</v>
      </c>
    </row>
    <row r="133" spans="1:12" x14ac:dyDescent="0.3">
      <c r="A133" s="24">
        <v>131</v>
      </c>
      <c r="B133" s="31" t="s">
        <v>141</v>
      </c>
      <c r="C133" s="26" t="s">
        <v>105</v>
      </c>
      <c r="D133" s="29" t="s">
        <v>48</v>
      </c>
      <c r="E133" s="33" t="s">
        <v>384</v>
      </c>
      <c r="F133" s="2">
        <v>2500</v>
      </c>
      <c r="G133" s="2">
        <f t="shared" si="18"/>
        <v>120.75</v>
      </c>
      <c r="H133" s="2">
        <v>0</v>
      </c>
      <c r="I133" s="8">
        <f t="shared" si="15"/>
        <v>175.00000000000003</v>
      </c>
      <c r="J133" s="2">
        <v>0</v>
      </c>
      <c r="K133" s="2">
        <v>0</v>
      </c>
      <c r="L133" s="42">
        <f t="shared" si="16"/>
        <v>2204.25</v>
      </c>
    </row>
    <row r="134" spans="1:12" x14ac:dyDescent="0.25">
      <c r="A134" s="24">
        <v>132</v>
      </c>
      <c r="B134" s="31" t="s">
        <v>156</v>
      </c>
      <c r="C134" s="26" t="s">
        <v>105</v>
      </c>
      <c r="D134" s="29" t="s">
        <v>169</v>
      </c>
      <c r="E134" s="29" t="s">
        <v>170</v>
      </c>
      <c r="F134" s="2">
        <v>2500</v>
      </c>
      <c r="G134" s="2">
        <f t="shared" si="18"/>
        <v>120.75</v>
      </c>
      <c r="H134" s="2">
        <v>0</v>
      </c>
      <c r="I134" s="8">
        <f t="shared" si="15"/>
        <v>175.00000000000003</v>
      </c>
      <c r="J134" s="2">
        <v>0</v>
      </c>
      <c r="K134" s="2">
        <v>0</v>
      </c>
      <c r="L134" s="42">
        <f t="shared" si="16"/>
        <v>2204.25</v>
      </c>
    </row>
    <row r="135" spans="1:12" x14ac:dyDescent="0.25">
      <c r="A135" s="24">
        <v>133</v>
      </c>
      <c r="B135" s="31" t="s">
        <v>156</v>
      </c>
      <c r="C135" s="26" t="s">
        <v>105</v>
      </c>
      <c r="D135" s="29" t="s">
        <v>97</v>
      </c>
      <c r="E135" s="29" t="s">
        <v>164</v>
      </c>
      <c r="F135" s="2">
        <v>4000</v>
      </c>
      <c r="G135" s="2">
        <f t="shared" si="18"/>
        <v>193.20000000000002</v>
      </c>
      <c r="H135" s="2">
        <v>0</v>
      </c>
      <c r="I135" s="8">
        <f t="shared" ref="I135:I194" si="19">F135*7%</f>
        <v>280</v>
      </c>
      <c r="J135" s="2">
        <v>2.84</v>
      </c>
      <c r="K135" s="2">
        <v>250</v>
      </c>
      <c r="L135" s="42">
        <f t="shared" ref="L135:L194" si="20">F135-G135-H135-I135-J135+K135</f>
        <v>3773.96</v>
      </c>
    </row>
    <row r="136" spans="1:12" x14ac:dyDescent="0.25">
      <c r="A136" s="24">
        <v>134</v>
      </c>
      <c r="B136" s="31" t="s">
        <v>156</v>
      </c>
      <c r="C136" s="26" t="s">
        <v>105</v>
      </c>
      <c r="D136" s="29" t="s">
        <v>35</v>
      </c>
      <c r="E136" s="29" t="s">
        <v>178</v>
      </c>
      <c r="F136" s="2">
        <v>2000</v>
      </c>
      <c r="G136" s="2">
        <f t="shared" si="18"/>
        <v>96.600000000000009</v>
      </c>
      <c r="H136" s="2">
        <v>0</v>
      </c>
      <c r="I136" s="8">
        <f t="shared" si="19"/>
        <v>140</v>
      </c>
      <c r="J136" s="2">
        <v>0</v>
      </c>
      <c r="K136" s="2">
        <v>0</v>
      </c>
      <c r="L136" s="42">
        <f t="shared" si="20"/>
        <v>1763.4</v>
      </c>
    </row>
    <row r="137" spans="1:12" x14ac:dyDescent="0.25">
      <c r="A137" s="24">
        <v>135</v>
      </c>
      <c r="B137" s="31" t="s">
        <v>156</v>
      </c>
      <c r="C137" s="26" t="s">
        <v>105</v>
      </c>
      <c r="D137" s="29" t="s">
        <v>130</v>
      </c>
      <c r="E137" s="29" t="s">
        <v>212</v>
      </c>
      <c r="F137" s="2">
        <v>2000</v>
      </c>
      <c r="G137" s="2">
        <f t="shared" si="18"/>
        <v>96.600000000000009</v>
      </c>
      <c r="H137" s="2">
        <v>0</v>
      </c>
      <c r="I137" s="8">
        <f t="shared" si="19"/>
        <v>140</v>
      </c>
      <c r="J137" s="2">
        <v>0</v>
      </c>
      <c r="K137" s="2">
        <v>0</v>
      </c>
      <c r="L137" s="42">
        <f t="shared" si="20"/>
        <v>1763.4</v>
      </c>
    </row>
    <row r="138" spans="1:12" x14ac:dyDescent="0.25">
      <c r="A138" s="24">
        <v>136</v>
      </c>
      <c r="B138" s="31" t="s">
        <v>156</v>
      </c>
      <c r="C138" s="26" t="s">
        <v>105</v>
      </c>
      <c r="D138" s="29" t="s">
        <v>28</v>
      </c>
      <c r="E138" s="29" t="s">
        <v>174</v>
      </c>
      <c r="F138" s="2">
        <v>2600</v>
      </c>
      <c r="G138" s="2">
        <f t="shared" si="18"/>
        <v>125.58000000000001</v>
      </c>
      <c r="H138" s="2">
        <v>0</v>
      </c>
      <c r="I138" s="8">
        <f t="shared" si="19"/>
        <v>182.00000000000003</v>
      </c>
      <c r="J138" s="2">
        <v>0</v>
      </c>
      <c r="K138" s="2">
        <v>0</v>
      </c>
      <c r="L138" s="42">
        <f t="shared" si="20"/>
        <v>2292.42</v>
      </c>
    </row>
    <row r="139" spans="1:12" x14ac:dyDescent="0.25">
      <c r="A139" s="24">
        <v>137</v>
      </c>
      <c r="B139" s="31" t="s">
        <v>156</v>
      </c>
      <c r="C139" s="26" t="s">
        <v>105</v>
      </c>
      <c r="D139" s="29" t="s">
        <v>29</v>
      </c>
      <c r="E139" s="29" t="s">
        <v>144</v>
      </c>
      <c r="F139" s="2">
        <v>2700</v>
      </c>
      <c r="G139" s="2">
        <f t="shared" si="18"/>
        <v>130.41</v>
      </c>
      <c r="H139" s="2">
        <v>0</v>
      </c>
      <c r="I139" s="8">
        <f t="shared" si="19"/>
        <v>189.00000000000003</v>
      </c>
      <c r="J139" s="2">
        <v>0</v>
      </c>
      <c r="K139" s="2">
        <v>0</v>
      </c>
      <c r="L139" s="42">
        <f t="shared" si="20"/>
        <v>2380.59</v>
      </c>
    </row>
    <row r="140" spans="1:12" x14ac:dyDescent="0.25">
      <c r="A140" s="24">
        <v>138</v>
      </c>
      <c r="B140" s="31" t="s">
        <v>156</v>
      </c>
      <c r="C140" s="26" t="s">
        <v>105</v>
      </c>
      <c r="D140" s="29" t="s">
        <v>36</v>
      </c>
      <c r="E140" s="29" t="s">
        <v>145</v>
      </c>
      <c r="F140" s="2">
        <v>2000</v>
      </c>
      <c r="G140" s="2">
        <f t="shared" si="18"/>
        <v>96.600000000000009</v>
      </c>
      <c r="H140" s="2">
        <v>0</v>
      </c>
      <c r="I140" s="8">
        <f t="shared" si="19"/>
        <v>140</v>
      </c>
      <c r="J140" s="2">
        <v>0</v>
      </c>
      <c r="K140" s="2">
        <v>0</v>
      </c>
      <c r="L140" s="42">
        <f t="shared" si="20"/>
        <v>1763.4</v>
      </c>
    </row>
    <row r="141" spans="1:12" x14ac:dyDescent="0.25">
      <c r="A141" s="24">
        <v>139</v>
      </c>
      <c r="B141" s="31" t="s">
        <v>156</v>
      </c>
      <c r="C141" s="26" t="s">
        <v>105</v>
      </c>
      <c r="D141" s="29" t="s">
        <v>241</v>
      </c>
      <c r="E141" s="29" t="s">
        <v>279</v>
      </c>
      <c r="F141" s="2">
        <v>2500</v>
      </c>
      <c r="G141" s="2">
        <f t="shared" si="18"/>
        <v>120.75</v>
      </c>
      <c r="H141" s="2">
        <v>0</v>
      </c>
      <c r="I141" s="8">
        <f t="shared" si="19"/>
        <v>175.00000000000003</v>
      </c>
      <c r="J141" s="2">
        <v>0</v>
      </c>
      <c r="K141" s="2">
        <v>0</v>
      </c>
      <c r="L141" s="42">
        <f t="shared" si="20"/>
        <v>2204.25</v>
      </c>
    </row>
    <row r="142" spans="1:12" x14ac:dyDescent="0.25">
      <c r="A142" s="24">
        <v>140</v>
      </c>
      <c r="B142" s="31" t="s">
        <v>156</v>
      </c>
      <c r="C142" s="26" t="s">
        <v>105</v>
      </c>
      <c r="D142" s="29" t="s">
        <v>196</v>
      </c>
      <c r="E142" s="29" t="s">
        <v>205</v>
      </c>
      <c r="F142" s="2">
        <v>2500</v>
      </c>
      <c r="G142" s="2">
        <f t="shared" si="18"/>
        <v>120.75</v>
      </c>
      <c r="H142" s="2">
        <v>0</v>
      </c>
      <c r="I142" s="8">
        <f t="shared" si="19"/>
        <v>175.00000000000003</v>
      </c>
      <c r="J142" s="2">
        <v>0</v>
      </c>
      <c r="K142" s="2">
        <v>0</v>
      </c>
      <c r="L142" s="42">
        <f t="shared" si="20"/>
        <v>2204.25</v>
      </c>
    </row>
    <row r="143" spans="1:12" x14ac:dyDescent="0.25">
      <c r="A143" s="24">
        <v>141</v>
      </c>
      <c r="B143" s="31" t="s">
        <v>156</v>
      </c>
      <c r="C143" s="26" t="s">
        <v>105</v>
      </c>
      <c r="D143" s="29" t="s">
        <v>161</v>
      </c>
      <c r="E143" s="29" t="s">
        <v>246</v>
      </c>
      <c r="F143" s="2">
        <v>2500</v>
      </c>
      <c r="G143" s="2">
        <f t="shared" si="18"/>
        <v>120.75</v>
      </c>
      <c r="H143" s="2">
        <v>0</v>
      </c>
      <c r="I143" s="8">
        <f t="shared" si="19"/>
        <v>175.00000000000003</v>
      </c>
      <c r="J143" s="2">
        <v>0</v>
      </c>
      <c r="K143" s="2">
        <v>0</v>
      </c>
      <c r="L143" s="42">
        <f t="shared" si="20"/>
        <v>2204.25</v>
      </c>
    </row>
    <row r="144" spans="1:12" x14ac:dyDescent="0.3">
      <c r="A144" s="24">
        <v>142</v>
      </c>
      <c r="B144" s="31" t="s">
        <v>156</v>
      </c>
      <c r="C144" s="26" t="s">
        <v>105</v>
      </c>
      <c r="D144" s="29" t="s">
        <v>31</v>
      </c>
      <c r="E144" s="33" t="s">
        <v>208</v>
      </c>
      <c r="F144" s="2">
        <v>2600</v>
      </c>
      <c r="G144" s="2">
        <f t="shared" si="18"/>
        <v>125.58000000000001</v>
      </c>
      <c r="H144" s="2">
        <v>0</v>
      </c>
      <c r="I144" s="8">
        <f t="shared" si="19"/>
        <v>182.00000000000003</v>
      </c>
      <c r="J144" s="2">
        <v>0</v>
      </c>
      <c r="K144" s="2">
        <v>0</v>
      </c>
      <c r="L144" s="42">
        <f t="shared" si="20"/>
        <v>2292.42</v>
      </c>
    </row>
    <row r="145" spans="1:12" x14ac:dyDescent="0.3">
      <c r="A145" s="24">
        <v>143</v>
      </c>
      <c r="B145" s="31" t="s">
        <v>156</v>
      </c>
      <c r="C145" s="26" t="s">
        <v>105</v>
      </c>
      <c r="D145" s="29" t="s">
        <v>223</v>
      </c>
      <c r="E145" s="33" t="s">
        <v>224</v>
      </c>
      <c r="F145" s="2">
        <v>2200</v>
      </c>
      <c r="G145" s="2">
        <f t="shared" si="18"/>
        <v>106.26</v>
      </c>
      <c r="H145" s="2">
        <v>0</v>
      </c>
      <c r="I145" s="8">
        <f t="shared" si="19"/>
        <v>154.00000000000003</v>
      </c>
      <c r="J145" s="2">
        <v>0</v>
      </c>
      <c r="K145" s="2">
        <v>0</v>
      </c>
      <c r="L145" s="42">
        <f t="shared" si="20"/>
        <v>1939.7399999999998</v>
      </c>
    </row>
    <row r="146" spans="1:12" x14ac:dyDescent="0.3">
      <c r="A146" s="24">
        <v>144</v>
      </c>
      <c r="B146" s="31" t="s">
        <v>156</v>
      </c>
      <c r="C146" s="26" t="s">
        <v>105</v>
      </c>
      <c r="D146" s="29" t="s">
        <v>238</v>
      </c>
      <c r="E146" s="33" t="s">
        <v>236</v>
      </c>
      <c r="F146" s="2">
        <v>2200</v>
      </c>
      <c r="G146" s="2">
        <f t="shared" si="18"/>
        <v>106.26</v>
      </c>
      <c r="H146" s="2">
        <v>0</v>
      </c>
      <c r="I146" s="8">
        <f t="shared" si="19"/>
        <v>154.00000000000003</v>
      </c>
      <c r="J146" s="2">
        <v>0</v>
      </c>
      <c r="K146" s="2">
        <v>0</v>
      </c>
      <c r="L146" s="42">
        <f t="shared" si="20"/>
        <v>1939.7399999999998</v>
      </c>
    </row>
    <row r="147" spans="1:12" x14ac:dyDescent="0.3">
      <c r="A147" s="24">
        <v>145</v>
      </c>
      <c r="B147" s="31" t="s">
        <v>156</v>
      </c>
      <c r="C147" s="26" t="s">
        <v>105</v>
      </c>
      <c r="D147" s="29" t="s">
        <v>254</v>
      </c>
      <c r="E147" s="33" t="s">
        <v>255</v>
      </c>
      <c r="F147" s="2">
        <v>2000</v>
      </c>
      <c r="G147" s="2">
        <f t="shared" si="18"/>
        <v>96.600000000000009</v>
      </c>
      <c r="H147" s="2">
        <v>0</v>
      </c>
      <c r="I147" s="8">
        <f t="shared" si="19"/>
        <v>140</v>
      </c>
      <c r="J147" s="2">
        <v>0</v>
      </c>
      <c r="K147" s="2">
        <v>0</v>
      </c>
      <c r="L147" s="42">
        <f t="shared" si="20"/>
        <v>1763.4</v>
      </c>
    </row>
    <row r="148" spans="1:12" x14ac:dyDescent="0.3">
      <c r="A148" s="24">
        <v>146</v>
      </c>
      <c r="B148" s="31" t="s">
        <v>156</v>
      </c>
      <c r="C148" s="26" t="s">
        <v>105</v>
      </c>
      <c r="D148" s="29" t="s">
        <v>207</v>
      </c>
      <c r="E148" s="33" t="s">
        <v>317</v>
      </c>
      <c r="F148" s="2">
        <v>2600</v>
      </c>
      <c r="G148" s="2">
        <f t="shared" si="18"/>
        <v>125.58000000000001</v>
      </c>
      <c r="H148" s="2">
        <v>0</v>
      </c>
      <c r="I148" s="8">
        <f t="shared" si="19"/>
        <v>182.00000000000003</v>
      </c>
      <c r="J148" s="2">
        <v>0</v>
      </c>
      <c r="K148" s="2">
        <v>0</v>
      </c>
      <c r="L148" s="42">
        <f t="shared" si="20"/>
        <v>2292.42</v>
      </c>
    </row>
    <row r="149" spans="1:12" x14ac:dyDescent="0.25">
      <c r="A149" s="24">
        <v>147</v>
      </c>
      <c r="B149" s="31" t="s">
        <v>156</v>
      </c>
      <c r="C149" s="26" t="s">
        <v>105</v>
      </c>
      <c r="D149" s="29" t="s">
        <v>32</v>
      </c>
      <c r="E149" s="29" t="s">
        <v>389</v>
      </c>
      <c r="F149" s="2">
        <v>2100</v>
      </c>
      <c r="G149" s="2">
        <f t="shared" si="18"/>
        <v>101.43</v>
      </c>
      <c r="H149" s="2">
        <v>0</v>
      </c>
      <c r="I149" s="8">
        <f t="shared" si="19"/>
        <v>147</v>
      </c>
      <c r="J149" s="2">
        <v>0</v>
      </c>
      <c r="K149" s="2">
        <v>0</v>
      </c>
      <c r="L149" s="42">
        <f t="shared" si="20"/>
        <v>1851.57</v>
      </c>
    </row>
    <row r="150" spans="1:12" x14ac:dyDescent="0.25">
      <c r="A150" s="24">
        <v>148</v>
      </c>
      <c r="B150" s="31" t="s">
        <v>156</v>
      </c>
      <c r="C150" s="26" t="s">
        <v>105</v>
      </c>
      <c r="D150" s="29" t="s">
        <v>269</v>
      </c>
      <c r="E150" s="29" t="s">
        <v>393</v>
      </c>
      <c r="F150" s="2">
        <v>1800</v>
      </c>
      <c r="G150" s="2">
        <f t="shared" si="18"/>
        <v>86.94</v>
      </c>
      <c r="H150" s="2">
        <v>0</v>
      </c>
      <c r="I150" s="8">
        <f t="shared" si="19"/>
        <v>126.00000000000001</v>
      </c>
      <c r="J150" s="2">
        <v>0</v>
      </c>
      <c r="K150" s="2">
        <v>0</v>
      </c>
      <c r="L150" s="42">
        <f t="shared" si="20"/>
        <v>1587.06</v>
      </c>
    </row>
    <row r="151" spans="1:12" x14ac:dyDescent="0.3">
      <c r="A151" s="24">
        <v>149</v>
      </c>
      <c r="B151" s="31" t="s">
        <v>156</v>
      </c>
      <c r="C151" s="26" t="s">
        <v>105</v>
      </c>
      <c r="D151" s="29" t="s">
        <v>342</v>
      </c>
      <c r="E151" s="33" t="s">
        <v>397</v>
      </c>
      <c r="F151" s="2">
        <v>2600</v>
      </c>
      <c r="G151" s="2">
        <f t="shared" si="18"/>
        <v>125.58000000000001</v>
      </c>
      <c r="H151" s="2">
        <v>0</v>
      </c>
      <c r="I151" s="8">
        <f t="shared" si="19"/>
        <v>182.00000000000003</v>
      </c>
      <c r="J151" s="2">
        <v>0</v>
      </c>
      <c r="K151" s="2">
        <v>0</v>
      </c>
      <c r="L151" s="42">
        <f t="shared" si="20"/>
        <v>2292.42</v>
      </c>
    </row>
    <row r="152" spans="1:12" x14ac:dyDescent="0.3">
      <c r="A152" s="24">
        <v>150</v>
      </c>
      <c r="B152" s="31" t="s">
        <v>400</v>
      </c>
      <c r="C152" s="26" t="s">
        <v>105</v>
      </c>
      <c r="D152" s="29" t="s">
        <v>87</v>
      </c>
      <c r="E152" s="33" t="s">
        <v>395</v>
      </c>
      <c r="F152" s="2">
        <v>2100</v>
      </c>
      <c r="G152" s="2">
        <f t="shared" si="18"/>
        <v>101.43</v>
      </c>
      <c r="H152" s="2">
        <v>0</v>
      </c>
      <c r="I152" s="8">
        <f t="shared" si="19"/>
        <v>147</v>
      </c>
      <c r="J152" s="2">
        <v>0</v>
      </c>
      <c r="K152" s="2">
        <v>0</v>
      </c>
      <c r="L152" s="42">
        <f t="shared" si="20"/>
        <v>1851.57</v>
      </c>
    </row>
    <row r="153" spans="1:12" x14ac:dyDescent="0.3">
      <c r="A153" s="24">
        <v>151</v>
      </c>
      <c r="B153" s="31" t="s">
        <v>156</v>
      </c>
      <c r="C153" s="26" t="s">
        <v>105</v>
      </c>
      <c r="D153" s="29" t="s">
        <v>270</v>
      </c>
      <c r="E153" s="33" t="s">
        <v>398</v>
      </c>
      <c r="F153" s="2">
        <v>2000</v>
      </c>
      <c r="G153" s="2">
        <f t="shared" si="18"/>
        <v>96.600000000000009</v>
      </c>
      <c r="H153" s="2">
        <v>0</v>
      </c>
      <c r="I153" s="8">
        <f t="shared" si="19"/>
        <v>140</v>
      </c>
      <c r="J153" s="2">
        <v>0</v>
      </c>
      <c r="K153" s="2">
        <v>0</v>
      </c>
      <c r="L153" s="42">
        <f t="shared" si="20"/>
        <v>1763.4</v>
      </c>
    </row>
    <row r="154" spans="1:12" x14ac:dyDescent="0.3">
      <c r="A154" s="24">
        <v>152</v>
      </c>
      <c r="B154" s="31" t="s">
        <v>156</v>
      </c>
      <c r="C154" s="31" t="s">
        <v>105</v>
      </c>
      <c r="D154" s="29" t="s">
        <v>89</v>
      </c>
      <c r="E154" s="33" t="s">
        <v>399</v>
      </c>
      <c r="F154" s="7">
        <v>2000</v>
      </c>
      <c r="G154" s="2">
        <f t="shared" si="18"/>
        <v>96.600000000000009</v>
      </c>
      <c r="H154" s="2">
        <v>0</v>
      </c>
      <c r="I154" s="8">
        <f t="shared" si="19"/>
        <v>140</v>
      </c>
      <c r="J154" s="2">
        <v>0</v>
      </c>
      <c r="K154" s="2">
        <v>0</v>
      </c>
      <c r="L154" s="42">
        <f t="shared" si="20"/>
        <v>1763.4</v>
      </c>
    </row>
    <row r="155" spans="1:12" x14ac:dyDescent="0.25">
      <c r="A155" s="24">
        <v>153</v>
      </c>
      <c r="B155" s="31" t="s">
        <v>108</v>
      </c>
      <c r="C155" s="26" t="s">
        <v>105</v>
      </c>
      <c r="D155" s="29" t="s">
        <v>125</v>
      </c>
      <c r="E155" s="29" t="s">
        <v>18</v>
      </c>
      <c r="F155" s="2">
        <v>2800</v>
      </c>
      <c r="G155" s="2">
        <f t="shared" si="18"/>
        <v>135.24</v>
      </c>
      <c r="H155" s="2">
        <v>0</v>
      </c>
      <c r="I155" s="8">
        <f t="shared" si="19"/>
        <v>196.00000000000003</v>
      </c>
      <c r="J155" s="2">
        <v>0</v>
      </c>
      <c r="K155" s="2">
        <v>0</v>
      </c>
      <c r="L155" s="42">
        <f t="shared" si="20"/>
        <v>2468.7600000000002</v>
      </c>
    </row>
    <row r="156" spans="1:12" x14ac:dyDescent="0.25">
      <c r="A156" s="24">
        <v>154</v>
      </c>
      <c r="B156" s="31" t="s">
        <v>108</v>
      </c>
      <c r="C156" s="26" t="s">
        <v>105</v>
      </c>
      <c r="D156" s="29" t="s">
        <v>146</v>
      </c>
      <c r="E156" s="29" t="s">
        <v>320</v>
      </c>
      <c r="F156" s="2">
        <v>2800</v>
      </c>
      <c r="G156" s="2">
        <f t="shared" si="18"/>
        <v>135.24</v>
      </c>
      <c r="H156" s="2">
        <v>0</v>
      </c>
      <c r="I156" s="8">
        <f t="shared" si="19"/>
        <v>196.00000000000003</v>
      </c>
      <c r="J156" s="2">
        <v>0</v>
      </c>
      <c r="K156" s="2">
        <v>0</v>
      </c>
      <c r="L156" s="42">
        <f t="shared" si="20"/>
        <v>2468.7600000000002</v>
      </c>
    </row>
    <row r="157" spans="1:12" x14ac:dyDescent="0.25">
      <c r="A157" s="24">
        <v>155</v>
      </c>
      <c r="B157" s="31" t="s">
        <v>108</v>
      </c>
      <c r="C157" s="26" t="s">
        <v>105</v>
      </c>
      <c r="D157" s="29" t="s">
        <v>103</v>
      </c>
      <c r="E157" s="29" t="s">
        <v>19</v>
      </c>
      <c r="F157" s="2">
        <v>2800</v>
      </c>
      <c r="G157" s="2">
        <f t="shared" si="18"/>
        <v>135.24</v>
      </c>
      <c r="H157" s="2">
        <v>0</v>
      </c>
      <c r="I157" s="8">
        <f t="shared" si="19"/>
        <v>196.00000000000003</v>
      </c>
      <c r="J157" s="2">
        <v>0</v>
      </c>
      <c r="K157" s="2">
        <v>0</v>
      </c>
      <c r="L157" s="42">
        <f t="shared" si="20"/>
        <v>2468.7600000000002</v>
      </c>
    </row>
    <row r="158" spans="1:12" x14ac:dyDescent="0.25">
      <c r="A158" s="24">
        <v>156</v>
      </c>
      <c r="B158" s="31" t="s">
        <v>108</v>
      </c>
      <c r="C158" s="26" t="s">
        <v>105</v>
      </c>
      <c r="D158" s="29" t="s">
        <v>136</v>
      </c>
      <c r="E158" s="29" t="s">
        <v>19</v>
      </c>
      <c r="F158" s="2">
        <v>2500</v>
      </c>
      <c r="G158" s="2">
        <f t="shared" si="18"/>
        <v>120.75</v>
      </c>
      <c r="H158" s="2">
        <v>0</v>
      </c>
      <c r="I158" s="8">
        <f t="shared" si="19"/>
        <v>175.00000000000003</v>
      </c>
      <c r="J158" s="2">
        <v>0</v>
      </c>
      <c r="K158" s="2">
        <v>0</v>
      </c>
      <c r="L158" s="42">
        <f t="shared" si="20"/>
        <v>2204.25</v>
      </c>
    </row>
    <row r="159" spans="1:12" x14ac:dyDescent="0.25">
      <c r="A159" s="24">
        <v>157</v>
      </c>
      <c r="B159" s="31" t="s">
        <v>108</v>
      </c>
      <c r="C159" s="26" t="s">
        <v>105</v>
      </c>
      <c r="D159" s="29" t="s">
        <v>20</v>
      </c>
      <c r="E159" s="29" t="s">
        <v>19</v>
      </c>
      <c r="F159" s="2">
        <v>2800</v>
      </c>
      <c r="G159" s="2">
        <f t="shared" si="18"/>
        <v>135.24</v>
      </c>
      <c r="H159" s="2">
        <v>0</v>
      </c>
      <c r="I159" s="8">
        <f t="shared" si="19"/>
        <v>196.00000000000003</v>
      </c>
      <c r="J159" s="2">
        <v>0</v>
      </c>
      <c r="K159" s="2">
        <v>0</v>
      </c>
      <c r="L159" s="42">
        <f t="shared" si="20"/>
        <v>2468.7600000000002</v>
      </c>
    </row>
    <row r="160" spans="1:12" x14ac:dyDescent="0.25">
      <c r="A160" s="24">
        <v>158</v>
      </c>
      <c r="B160" s="31" t="s">
        <v>108</v>
      </c>
      <c r="C160" s="26" t="s">
        <v>105</v>
      </c>
      <c r="D160" s="29" t="s">
        <v>21</v>
      </c>
      <c r="E160" s="29" t="s">
        <v>321</v>
      </c>
      <c r="F160" s="2">
        <v>2600</v>
      </c>
      <c r="G160" s="2">
        <f t="shared" si="18"/>
        <v>125.58000000000001</v>
      </c>
      <c r="H160" s="2">
        <v>0</v>
      </c>
      <c r="I160" s="8">
        <f t="shared" si="19"/>
        <v>182.00000000000003</v>
      </c>
      <c r="J160" s="2">
        <v>0</v>
      </c>
      <c r="K160" s="2">
        <v>0</v>
      </c>
      <c r="L160" s="42">
        <f t="shared" si="20"/>
        <v>2292.42</v>
      </c>
    </row>
    <row r="161" spans="1:12" x14ac:dyDescent="0.25">
      <c r="A161" s="24">
        <v>159</v>
      </c>
      <c r="B161" s="31" t="s">
        <v>108</v>
      </c>
      <c r="C161" s="26" t="s">
        <v>105</v>
      </c>
      <c r="D161" s="29" t="s">
        <v>22</v>
      </c>
      <c r="E161" s="29" t="s">
        <v>19</v>
      </c>
      <c r="F161" s="2">
        <v>2800</v>
      </c>
      <c r="G161" s="2">
        <f t="shared" si="18"/>
        <v>135.24</v>
      </c>
      <c r="H161" s="2">
        <v>0</v>
      </c>
      <c r="I161" s="8">
        <f t="shared" si="19"/>
        <v>196.00000000000003</v>
      </c>
      <c r="J161" s="2">
        <v>0</v>
      </c>
      <c r="K161" s="2">
        <v>0</v>
      </c>
      <c r="L161" s="42">
        <f t="shared" si="20"/>
        <v>2468.7600000000002</v>
      </c>
    </row>
    <row r="162" spans="1:12" x14ac:dyDescent="0.25">
      <c r="A162" s="24">
        <v>160</v>
      </c>
      <c r="B162" s="31" t="s">
        <v>108</v>
      </c>
      <c r="C162" s="26" t="s">
        <v>105</v>
      </c>
      <c r="D162" s="29" t="s">
        <v>24</v>
      </c>
      <c r="E162" s="29" t="s">
        <v>347</v>
      </c>
      <c r="F162" s="2">
        <v>2800</v>
      </c>
      <c r="G162" s="2">
        <f t="shared" si="18"/>
        <v>135.24</v>
      </c>
      <c r="H162" s="2">
        <v>0</v>
      </c>
      <c r="I162" s="8">
        <f t="shared" si="19"/>
        <v>196.00000000000003</v>
      </c>
      <c r="J162" s="2">
        <v>0</v>
      </c>
      <c r="K162" s="2">
        <v>0</v>
      </c>
      <c r="L162" s="42">
        <f t="shared" si="20"/>
        <v>2468.7600000000002</v>
      </c>
    </row>
    <row r="163" spans="1:12" x14ac:dyDescent="0.3">
      <c r="A163" s="24">
        <v>161</v>
      </c>
      <c r="B163" s="31" t="s">
        <v>108</v>
      </c>
      <c r="C163" s="26" t="s">
        <v>105</v>
      </c>
      <c r="D163" s="29" t="s">
        <v>137</v>
      </c>
      <c r="E163" s="33" t="s">
        <v>347</v>
      </c>
      <c r="F163" s="2">
        <v>2800</v>
      </c>
      <c r="G163" s="2">
        <f t="shared" si="18"/>
        <v>135.24</v>
      </c>
      <c r="H163" s="2">
        <v>0</v>
      </c>
      <c r="I163" s="8">
        <f t="shared" si="19"/>
        <v>196.00000000000003</v>
      </c>
      <c r="J163" s="2">
        <v>0</v>
      </c>
      <c r="K163" s="2">
        <v>0</v>
      </c>
      <c r="L163" s="42">
        <f t="shared" si="20"/>
        <v>2468.7600000000002</v>
      </c>
    </row>
    <row r="164" spans="1:12" x14ac:dyDescent="0.25">
      <c r="A164" s="24">
        <v>162</v>
      </c>
      <c r="B164" s="31" t="s">
        <v>108</v>
      </c>
      <c r="C164" s="26" t="s">
        <v>105</v>
      </c>
      <c r="D164" s="29" t="s">
        <v>64</v>
      </c>
      <c r="E164" s="29" t="s">
        <v>217</v>
      </c>
      <c r="F164" s="2">
        <v>3300</v>
      </c>
      <c r="G164" s="2">
        <f t="shared" si="18"/>
        <v>159.39000000000001</v>
      </c>
      <c r="H164" s="2">
        <v>0</v>
      </c>
      <c r="I164" s="8">
        <f t="shared" si="19"/>
        <v>231.00000000000003</v>
      </c>
      <c r="J164" s="2">
        <v>0</v>
      </c>
      <c r="K164" s="2">
        <v>250</v>
      </c>
      <c r="L164" s="42">
        <f t="shared" si="20"/>
        <v>3159.61</v>
      </c>
    </row>
    <row r="165" spans="1:12" x14ac:dyDescent="0.25">
      <c r="A165" s="24">
        <v>163</v>
      </c>
      <c r="B165" s="31" t="s">
        <v>108</v>
      </c>
      <c r="C165" s="26" t="s">
        <v>105</v>
      </c>
      <c r="D165" s="29" t="s">
        <v>160</v>
      </c>
      <c r="E165" s="29" t="s">
        <v>18</v>
      </c>
      <c r="F165" s="2">
        <v>2800</v>
      </c>
      <c r="G165" s="2">
        <f t="shared" si="18"/>
        <v>135.24</v>
      </c>
      <c r="H165" s="2">
        <v>0</v>
      </c>
      <c r="I165" s="8">
        <f t="shared" si="19"/>
        <v>196.00000000000003</v>
      </c>
      <c r="J165" s="2">
        <v>0</v>
      </c>
      <c r="K165" s="2">
        <v>0</v>
      </c>
      <c r="L165" s="42">
        <f t="shared" si="20"/>
        <v>2468.7600000000002</v>
      </c>
    </row>
    <row r="166" spans="1:12" x14ac:dyDescent="0.25">
      <c r="A166" s="24">
        <v>164</v>
      </c>
      <c r="B166" s="31" t="s">
        <v>108</v>
      </c>
      <c r="C166" s="26" t="s">
        <v>105</v>
      </c>
      <c r="D166" s="29" t="s">
        <v>250</v>
      </c>
      <c r="E166" s="29" t="s">
        <v>341</v>
      </c>
      <c r="F166" s="2">
        <v>3200</v>
      </c>
      <c r="G166" s="2">
        <f t="shared" si="18"/>
        <v>154.56</v>
      </c>
      <c r="H166" s="2">
        <v>43.01</v>
      </c>
      <c r="I166" s="8">
        <f t="shared" si="19"/>
        <v>224.00000000000003</v>
      </c>
      <c r="J166" s="2">
        <v>0</v>
      </c>
      <c r="K166" s="2">
        <v>250</v>
      </c>
      <c r="L166" s="42">
        <f t="shared" si="20"/>
        <v>3028.43</v>
      </c>
    </row>
    <row r="167" spans="1:12" x14ac:dyDescent="0.25">
      <c r="A167" s="24">
        <v>165</v>
      </c>
      <c r="B167" s="31" t="s">
        <v>108</v>
      </c>
      <c r="C167" s="31" t="s">
        <v>105</v>
      </c>
      <c r="D167" s="29" t="s">
        <v>261</v>
      </c>
      <c r="E167" s="29" t="s">
        <v>18</v>
      </c>
      <c r="F167" s="2">
        <v>2800</v>
      </c>
      <c r="G167" s="2">
        <f t="shared" si="18"/>
        <v>135.24</v>
      </c>
      <c r="H167" s="2">
        <v>0</v>
      </c>
      <c r="I167" s="8">
        <f t="shared" si="19"/>
        <v>196.00000000000003</v>
      </c>
      <c r="J167" s="2">
        <v>0</v>
      </c>
      <c r="K167" s="42">
        <v>0</v>
      </c>
      <c r="L167" s="42">
        <f t="shared" si="20"/>
        <v>2468.7600000000002</v>
      </c>
    </row>
    <row r="168" spans="1:12" x14ac:dyDescent="0.25">
      <c r="A168" s="24">
        <v>166</v>
      </c>
      <c r="B168" s="29" t="s">
        <v>108</v>
      </c>
      <c r="C168" s="26" t="s">
        <v>105</v>
      </c>
      <c r="D168" s="29" t="s">
        <v>276</v>
      </c>
      <c r="E168" s="29" t="s">
        <v>277</v>
      </c>
      <c r="F168" s="2">
        <v>2800</v>
      </c>
      <c r="G168" s="2">
        <f t="shared" si="18"/>
        <v>135.24</v>
      </c>
      <c r="H168" s="2">
        <v>0</v>
      </c>
      <c r="I168" s="8">
        <f t="shared" si="19"/>
        <v>196.00000000000003</v>
      </c>
      <c r="J168" s="2">
        <v>0</v>
      </c>
      <c r="K168" s="2">
        <v>0</v>
      </c>
      <c r="L168" s="42">
        <f t="shared" si="20"/>
        <v>2468.7600000000002</v>
      </c>
    </row>
    <row r="169" spans="1:12" x14ac:dyDescent="0.25">
      <c r="A169" s="24">
        <v>167</v>
      </c>
      <c r="B169" s="29" t="s">
        <v>108</v>
      </c>
      <c r="C169" s="26" t="s">
        <v>105</v>
      </c>
      <c r="D169" s="29" t="s">
        <v>280</v>
      </c>
      <c r="E169" s="29" t="s">
        <v>281</v>
      </c>
      <c r="F169" s="2">
        <v>2800</v>
      </c>
      <c r="G169" s="2">
        <f t="shared" si="18"/>
        <v>135.24</v>
      </c>
      <c r="H169" s="2">
        <v>0</v>
      </c>
      <c r="I169" s="8">
        <f t="shared" si="19"/>
        <v>196.00000000000003</v>
      </c>
      <c r="J169" s="2">
        <v>0</v>
      </c>
      <c r="K169" s="2">
        <v>0</v>
      </c>
      <c r="L169" s="42">
        <f t="shared" si="20"/>
        <v>2468.7600000000002</v>
      </c>
    </row>
    <row r="170" spans="1:12" x14ac:dyDescent="0.25">
      <c r="A170" s="24">
        <v>168</v>
      </c>
      <c r="B170" s="31" t="s">
        <v>108</v>
      </c>
      <c r="C170" s="26" t="s">
        <v>105</v>
      </c>
      <c r="D170" s="29" t="s">
        <v>310</v>
      </c>
      <c r="E170" s="29" t="s">
        <v>277</v>
      </c>
      <c r="F170" s="2">
        <v>2800</v>
      </c>
      <c r="G170" s="2">
        <f t="shared" si="18"/>
        <v>135.24</v>
      </c>
      <c r="H170" s="2">
        <v>0</v>
      </c>
      <c r="I170" s="8">
        <f t="shared" si="19"/>
        <v>196.00000000000003</v>
      </c>
      <c r="J170" s="2">
        <v>0</v>
      </c>
      <c r="K170" s="2">
        <v>0</v>
      </c>
      <c r="L170" s="42">
        <f t="shared" si="20"/>
        <v>2468.7600000000002</v>
      </c>
    </row>
    <row r="171" spans="1:12" x14ac:dyDescent="0.25">
      <c r="A171" s="24">
        <v>169</v>
      </c>
      <c r="B171" s="31" t="s">
        <v>108</v>
      </c>
      <c r="C171" s="26" t="s">
        <v>105</v>
      </c>
      <c r="D171" s="29" t="s">
        <v>314</v>
      </c>
      <c r="E171" s="29" t="s">
        <v>277</v>
      </c>
      <c r="F171" s="2">
        <v>2800</v>
      </c>
      <c r="G171" s="2">
        <f t="shared" si="18"/>
        <v>135.24</v>
      </c>
      <c r="H171" s="2">
        <v>0</v>
      </c>
      <c r="I171" s="8">
        <f t="shared" si="19"/>
        <v>196.00000000000003</v>
      </c>
      <c r="J171" s="2">
        <v>0</v>
      </c>
      <c r="K171" s="2">
        <v>0</v>
      </c>
      <c r="L171" s="42">
        <f t="shared" si="20"/>
        <v>2468.7600000000002</v>
      </c>
    </row>
    <row r="172" spans="1:12" x14ac:dyDescent="0.25">
      <c r="A172" s="24">
        <v>170</v>
      </c>
      <c r="B172" s="31" t="s">
        <v>108</v>
      </c>
      <c r="C172" s="26" t="s">
        <v>105</v>
      </c>
      <c r="D172" s="29" t="s">
        <v>331</v>
      </c>
      <c r="E172" s="29" t="s">
        <v>277</v>
      </c>
      <c r="F172" s="2">
        <v>2800</v>
      </c>
      <c r="G172" s="2">
        <f t="shared" si="18"/>
        <v>135.24</v>
      </c>
      <c r="H172" s="2">
        <v>0</v>
      </c>
      <c r="I172" s="8">
        <f t="shared" si="19"/>
        <v>196.00000000000003</v>
      </c>
      <c r="J172" s="2">
        <v>0</v>
      </c>
      <c r="K172" s="2">
        <v>0</v>
      </c>
      <c r="L172" s="42">
        <f t="shared" si="20"/>
        <v>2468.7600000000002</v>
      </c>
    </row>
    <row r="173" spans="1:12" x14ac:dyDescent="0.25">
      <c r="A173" s="24">
        <v>171</v>
      </c>
      <c r="B173" s="31" t="s">
        <v>108</v>
      </c>
      <c r="C173" s="26" t="s">
        <v>105</v>
      </c>
      <c r="D173" s="29" t="s">
        <v>334</v>
      </c>
      <c r="E173" s="29" t="s">
        <v>277</v>
      </c>
      <c r="F173" s="2">
        <v>2800</v>
      </c>
      <c r="G173" s="2">
        <f t="shared" si="18"/>
        <v>135.24</v>
      </c>
      <c r="H173" s="2">
        <v>0</v>
      </c>
      <c r="I173" s="8">
        <f t="shared" si="19"/>
        <v>196.00000000000003</v>
      </c>
      <c r="J173" s="2">
        <v>0</v>
      </c>
      <c r="K173" s="2">
        <v>0</v>
      </c>
      <c r="L173" s="42">
        <f t="shared" si="20"/>
        <v>2468.7600000000002</v>
      </c>
    </row>
    <row r="174" spans="1:12" x14ac:dyDescent="0.25">
      <c r="A174" s="24">
        <v>172</v>
      </c>
      <c r="B174" s="31" t="s">
        <v>108</v>
      </c>
      <c r="C174" s="26" t="s">
        <v>105</v>
      </c>
      <c r="D174" s="29" t="s">
        <v>333</v>
      </c>
      <c r="E174" s="29" t="s">
        <v>277</v>
      </c>
      <c r="F174" s="2">
        <v>2800</v>
      </c>
      <c r="G174" s="2">
        <f t="shared" si="18"/>
        <v>135.24</v>
      </c>
      <c r="H174" s="2">
        <v>0</v>
      </c>
      <c r="I174" s="8">
        <f t="shared" si="19"/>
        <v>196.00000000000003</v>
      </c>
      <c r="J174" s="2">
        <v>0</v>
      </c>
      <c r="K174" s="2">
        <v>0</v>
      </c>
      <c r="L174" s="42">
        <f t="shared" si="20"/>
        <v>2468.7600000000002</v>
      </c>
    </row>
    <row r="175" spans="1:12" x14ac:dyDescent="0.3">
      <c r="A175" s="24">
        <v>173</v>
      </c>
      <c r="B175" s="33" t="s">
        <v>108</v>
      </c>
      <c r="C175" s="26" t="s">
        <v>105</v>
      </c>
      <c r="D175" s="29" t="s">
        <v>369</v>
      </c>
      <c r="E175" s="29" t="s">
        <v>365</v>
      </c>
      <c r="F175" s="2">
        <v>5000</v>
      </c>
      <c r="G175" s="2">
        <f t="shared" si="18"/>
        <v>241.5</v>
      </c>
      <c r="H175" s="2">
        <v>0</v>
      </c>
      <c r="I175" s="8">
        <f t="shared" si="19"/>
        <v>350.00000000000006</v>
      </c>
      <c r="J175" s="2">
        <v>32.24</v>
      </c>
      <c r="K175" s="2">
        <v>250</v>
      </c>
      <c r="L175" s="42">
        <f t="shared" si="20"/>
        <v>4626.26</v>
      </c>
    </row>
    <row r="176" spans="1:12" x14ac:dyDescent="0.25">
      <c r="A176" s="24">
        <v>174</v>
      </c>
      <c r="B176" s="31" t="s">
        <v>108</v>
      </c>
      <c r="C176" s="26" t="s">
        <v>105</v>
      </c>
      <c r="D176" s="29" t="s">
        <v>268</v>
      </c>
      <c r="E176" s="29" t="s">
        <v>277</v>
      </c>
      <c r="F176" s="2">
        <v>1700</v>
      </c>
      <c r="G176" s="2">
        <f t="shared" si="18"/>
        <v>82.11</v>
      </c>
      <c r="H176" s="2">
        <v>0</v>
      </c>
      <c r="I176" s="8">
        <f t="shared" si="19"/>
        <v>119.00000000000001</v>
      </c>
      <c r="J176" s="2">
        <v>0</v>
      </c>
      <c r="K176" s="2">
        <v>0</v>
      </c>
      <c r="L176" s="42">
        <f t="shared" si="20"/>
        <v>1498.89</v>
      </c>
    </row>
    <row r="177" spans="1:12" x14ac:dyDescent="0.25">
      <c r="A177" s="24">
        <v>175</v>
      </c>
      <c r="B177" s="31" t="s">
        <v>108</v>
      </c>
      <c r="C177" s="26" t="s">
        <v>105</v>
      </c>
      <c r="D177" s="29" t="s">
        <v>303</v>
      </c>
      <c r="E177" s="29" t="s">
        <v>277</v>
      </c>
      <c r="F177" s="2">
        <v>1700</v>
      </c>
      <c r="G177" s="2">
        <f t="shared" si="18"/>
        <v>82.11</v>
      </c>
      <c r="H177" s="2"/>
      <c r="I177" s="8">
        <f t="shared" si="19"/>
        <v>119.00000000000001</v>
      </c>
      <c r="J177" s="2"/>
      <c r="K177" s="2">
        <v>0</v>
      </c>
      <c r="L177" s="42">
        <f t="shared" si="20"/>
        <v>1498.89</v>
      </c>
    </row>
    <row r="178" spans="1:12" x14ac:dyDescent="0.25">
      <c r="A178" s="24">
        <v>176</v>
      </c>
      <c r="B178" s="31" t="s">
        <v>108</v>
      </c>
      <c r="C178" s="26" t="s">
        <v>105</v>
      </c>
      <c r="D178" s="29" t="s">
        <v>308</v>
      </c>
      <c r="E178" s="29" t="s">
        <v>277</v>
      </c>
      <c r="F178" s="2">
        <v>1700</v>
      </c>
      <c r="G178" s="2">
        <f t="shared" si="18"/>
        <v>82.11</v>
      </c>
      <c r="H178" s="2">
        <v>0</v>
      </c>
      <c r="I178" s="8">
        <f t="shared" si="19"/>
        <v>119.00000000000001</v>
      </c>
      <c r="J178" s="2">
        <v>0</v>
      </c>
      <c r="K178" s="2">
        <v>0</v>
      </c>
      <c r="L178" s="42">
        <f t="shared" si="20"/>
        <v>1498.89</v>
      </c>
    </row>
    <row r="179" spans="1:12" x14ac:dyDescent="0.25">
      <c r="A179" s="24">
        <v>177</v>
      </c>
      <c r="B179" s="31" t="s">
        <v>108</v>
      </c>
      <c r="C179" s="26" t="s">
        <v>105</v>
      </c>
      <c r="D179" s="29" t="s">
        <v>86</v>
      </c>
      <c r="E179" s="29" t="s">
        <v>277</v>
      </c>
      <c r="F179" s="2">
        <v>2800</v>
      </c>
      <c r="G179" s="2">
        <f t="shared" si="18"/>
        <v>135.24</v>
      </c>
      <c r="H179" s="2">
        <v>0</v>
      </c>
      <c r="I179" s="8">
        <f t="shared" si="19"/>
        <v>196.00000000000003</v>
      </c>
      <c r="J179" s="2">
        <v>0</v>
      </c>
      <c r="K179" s="2">
        <v>0</v>
      </c>
      <c r="L179" s="42">
        <f t="shared" si="20"/>
        <v>2468.7600000000002</v>
      </c>
    </row>
    <row r="180" spans="1:12" x14ac:dyDescent="0.25">
      <c r="A180" s="24">
        <v>178</v>
      </c>
      <c r="B180" s="31" t="s">
        <v>402</v>
      </c>
      <c r="C180" s="26" t="s">
        <v>105</v>
      </c>
      <c r="D180" s="29" t="s">
        <v>309</v>
      </c>
      <c r="E180" s="29" t="s">
        <v>277</v>
      </c>
      <c r="F180" s="2">
        <v>510</v>
      </c>
      <c r="G180" s="2">
        <f t="shared" si="18"/>
        <v>24.633000000000003</v>
      </c>
      <c r="H180" s="2">
        <v>0</v>
      </c>
      <c r="I180" s="8">
        <f t="shared" si="19"/>
        <v>35.700000000000003</v>
      </c>
      <c r="J180" s="2">
        <v>0</v>
      </c>
      <c r="K180" s="2">
        <v>0</v>
      </c>
      <c r="L180" s="42">
        <f t="shared" si="20"/>
        <v>449.66700000000003</v>
      </c>
    </row>
    <row r="181" spans="1:12" x14ac:dyDescent="0.25">
      <c r="A181" s="24">
        <v>179</v>
      </c>
      <c r="B181" s="29" t="s">
        <v>235</v>
      </c>
      <c r="C181" s="26" t="s">
        <v>105</v>
      </c>
      <c r="D181" s="29" t="s">
        <v>191</v>
      </c>
      <c r="E181" s="29" t="s">
        <v>234</v>
      </c>
      <c r="F181" s="2">
        <v>3300</v>
      </c>
      <c r="G181" s="2">
        <f t="shared" si="18"/>
        <v>159.39000000000001</v>
      </c>
      <c r="H181" s="2">
        <v>0</v>
      </c>
      <c r="I181" s="8">
        <f t="shared" si="19"/>
        <v>231.00000000000003</v>
      </c>
      <c r="J181" s="2">
        <v>0</v>
      </c>
      <c r="K181" s="42">
        <v>250</v>
      </c>
      <c r="L181" s="42">
        <f t="shared" si="20"/>
        <v>3159.61</v>
      </c>
    </row>
    <row r="182" spans="1:12" x14ac:dyDescent="0.25">
      <c r="A182" s="24">
        <v>180</v>
      </c>
      <c r="B182" s="29" t="s">
        <v>235</v>
      </c>
      <c r="C182" s="26" t="s">
        <v>105</v>
      </c>
      <c r="D182" s="29" t="s">
        <v>227</v>
      </c>
      <c r="E182" s="29" t="s">
        <v>234</v>
      </c>
      <c r="F182" s="2">
        <v>3300</v>
      </c>
      <c r="G182" s="2">
        <f t="shared" si="18"/>
        <v>159.39000000000001</v>
      </c>
      <c r="H182" s="2">
        <v>0</v>
      </c>
      <c r="I182" s="8">
        <f t="shared" si="19"/>
        <v>231.00000000000003</v>
      </c>
      <c r="J182" s="2">
        <v>0</v>
      </c>
      <c r="K182" s="2">
        <v>250</v>
      </c>
      <c r="L182" s="42">
        <f t="shared" si="20"/>
        <v>3159.61</v>
      </c>
    </row>
    <row r="183" spans="1:12" x14ac:dyDescent="0.3">
      <c r="A183" s="24">
        <v>181</v>
      </c>
      <c r="B183" s="29" t="s">
        <v>235</v>
      </c>
      <c r="C183" s="26" t="s">
        <v>105</v>
      </c>
      <c r="D183" s="29" t="s">
        <v>262</v>
      </c>
      <c r="E183" s="33" t="s">
        <v>340</v>
      </c>
      <c r="F183" s="2">
        <v>3300</v>
      </c>
      <c r="G183" s="2">
        <f t="shared" si="18"/>
        <v>159.39000000000001</v>
      </c>
      <c r="H183" s="2">
        <v>0</v>
      </c>
      <c r="I183" s="8">
        <f t="shared" si="19"/>
        <v>231.00000000000003</v>
      </c>
      <c r="J183" s="2">
        <v>0</v>
      </c>
      <c r="K183" s="2">
        <v>250</v>
      </c>
      <c r="L183" s="42">
        <f t="shared" si="20"/>
        <v>3159.61</v>
      </c>
    </row>
    <row r="184" spans="1:12" x14ac:dyDescent="0.25">
      <c r="A184" s="24">
        <v>182</v>
      </c>
      <c r="B184" s="31" t="s">
        <v>157</v>
      </c>
      <c r="C184" s="26" t="s">
        <v>105</v>
      </c>
      <c r="D184" s="29" t="s">
        <v>186</v>
      </c>
      <c r="E184" s="29" t="s">
        <v>343</v>
      </c>
      <c r="F184" s="2">
        <v>3000</v>
      </c>
      <c r="G184" s="2">
        <f t="shared" si="18"/>
        <v>144.9</v>
      </c>
      <c r="H184" s="2">
        <v>0</v>
      </c>
      <c r="I184" s="8">
        <f t="shared" si="19"/>
        <v>210.00000000000003</v>
      </c>
      <c r="J184" s="2">
        <v>0</v>
      </c>
      <c r="K184" s="2">
        <v>250</v>
      </c>
      <c r="L184" s="42">
        <f t="shared" si="20"/>
        <v>2895.1</v>
      </c>
    </row>
    <row r="185" spans="1:12" x14ac:dyDescent="0.25">
      <c r="A185" s="24">
        <v>183</v>
      </c>
      <c r="B185" s="31" t="s">
        <v>157</v>
      </c>
      <c r="C185" s="26" t="s">
        <v>105</v>
      </c>
      <c r="D185" s="29" t="s">
        <v>328</v>
      </c>
      <c r="E185" s="29" t="s">
        <v>329</v>
      </c>
      <c r="F185" s="2">
        <v>1279.999</v>
      </c>
      <c r="G185" s="2">
        <f t="shared" si="18"/>
        <v>61.823951700000002</v>
      </c>
      <c r="H185" s="2">
        <v>0</v>
      </c>
      <c r="I185" s="8">
        <f t="shared" si="19"/>
        <v>89.599930000000015</v>
      </c>
      <c r="J185" s="2">
        <v>0</v>
      </c>
      <c r="K185" s="2">
        <v>100</v>
      </c>
      <c r="L185" s="42">
        <f t="shared" si="20"/>
        <v>1228.5751183</v>
      </c>
    </row>
    <row r="186" spans="1:12" x14ac:dyDescent="0.25">
      <c r="A186" s="24">
        <v>184</v>
      </c>
      <c r="B186" s="31" t="s">
        <v>151</v>
      </c>
      <c r="C186" s="26" t="s">
        <v>105</v>
      </c>
      <c r="D186" s="29" t="s">
        <v>79</v>
      </c>
      <c r="E186" s="29" t="s">
        <v>202</v>
      </c>
      <c r="F186" s="2">
        <v>2000</v>
      </c>
      <c r="G186" s="2">
        <f t="shared" si="18"/>
        <v>96.600000000000009</v>
      </c>
      <c r="H186" s="2">
        <v>0</v>
      </c>
      <c r="I186" s="8">
        <f t="shared" si="19"/>
        <v>140</v>
      </c>
      <c r="J186" s="2">
        <v>0</v>
      </c>
      <c r="K186" s="2">
        <v>0</v>
      </c>
      <c r="L186" s="42">
        <f t="shared" si="20"/>
        <v>1763.4</v>
      </c>
    </row>
    <row r="187" spans="1:12" x14ac:dyDescent="0.25">
      <c r="A187" s="24">
        <v>185</v>
      </c>
      <c r="B187" s="31" t="s">
        <v>151</v>
      </c>
      <c r="C187" s="26" t="s">
        <v>105</v>
      </c>
      <c r="D187" s="29" t="s">
        <v>139</v>
      </c>
      <c r="E187" s="29" t="s">
        <v>248</v>
      </c>
      <c r="F187" s="2">
        <v>2000</v>
      </c>
      <c r="G187" s="2">
        <f t="shared" si="18"/>
        <v>96.600000000000009</v>
      </c>
      <c r="H187" s="2">
        <v>0</v>
      </c>
      <c r="I187" s="8">
        <f t="shared" si="19"/>
        <v>140</v>
      </c>
      <c r="J187" s="2">
        <v>0</v>
      </c>
      <c r="K187" s="2">
        <v>0</v>
      </c>
      <c r="L187" s="42">
        <f t="shared" si="20"/>
        <v>1763.4</v>
      </c>
    </row>
    <row r="188" spans="1:12" x14ac:dyDescent="0.25">
      <c r="A188" s="24">
        <v>186</v>
      </c>
      <c r="B188" s="31" t="s">
        <v>151</v>
      </c>
      <c r="C188" s="26" t="s">
        <v>105</v>
      </c>
      <c r="D188" s="29" t="s">
        <v>221</v>
      </c>
      <c r="E188" s="29" t="s">
        <v>180</v>
      </c>
      <c r="F188" s="2">
        <v>2100</v>
      </c>
      <c r="G188" s="2">
        <f t="shared" si="18"/>
        <v>101.43</v>
      </c>
      <c r="H188" s="2">
        <v>0</v>
      </c>
      <c r="I188" s="8">
        <f t="shared" si="19"/>
        <v>147</v>
      </c>
      <c r="J188" s="2">
        <v>0</v>
      </c>
      <c r="K188" s="2">
        <v>0</v>
      </c>
      <c r="L188" s="42">
        <f t="shared" si="20"/>
        <v>1851.57</v>
      </c>
    </row>
    <row r="189" spans="1:12" x14ac:dyDescent="0.25">
      <c r="A189" s="24">
        <v>187</v>
      </c>
      <c r="B189" s="31" t="s">
        <v>151</v>
      </c>
      <c r="C189" s="26" t="s">
        <v>105</v>
      </c>
      <c r="D189" s="29" t="s">
        <v>198</v>
      </c>
      <c r="E189" s="29" t="s">
        <v>245</v>
      </c>
      <c r="F189" s="2">
        <v>3200</v>
      </c>
      <c r="G189" s="2">
        <f t="shared" si="18"/>
        <v>154.56</v>
      </c>
      <c r="H189" s="2">
        <v>0</v>
      </c>
      <c r="I189" s="8">
        <f t="shared" si="19"/>
        <v>224.00000000000003</v>
      </c>
      <c r="J189" s="2">
        <v>0</v>
      </c>
      <c r="K189" s="2">
        <v>250</v>
      </c>
      <c r="L189" s="42">
        <f t="shared" si="20"/>
        <v>3071.44</v>
      </c>
    </row>
    <row r="190" spans="1:12" x14ac:dyDescent="0.25">
      <c r="A190" s="24">
        <v>188</v>
      </c>
      <c r="B190" s="31" t="s">
        <v>151</v>
      </c>
      <c r="C190" s="26" t="s">
        <v>105</v>
      </c>
      <c r="D190" s="29" t="s">
        <v>30</v>
      </c>
      <c r="E190" s="29" t="s">
        <v>247</v>
      </c>
      <c r="F190" s="2">
        <v>2500</v>
      </c>
      <c r="G190" s="2">
        <f t="shared" si="18"/>
        <v>120.75</v>
      </c>
      <c r="H190" s="2">
        <v>0</v>
      </c>
      <c r="I190" s="8">
        <f t="shared" si="19"/>
        <v>175.00000000000003</v>
      </c>
      <c r="J190" s="2">
        <v>0</v>
      </c>
      <c r="K190" s="2">
        <v>0</v>
      </c>
      <c r="L190" s="42">
        <f t="shared" si="20"/>
        <v>2204.25</v>
      </c>
    </row>
    <row r="191" spans="1:12" x14ac:dyDescent="0.25">
      <c r="A191" s="24">
        <v>189</v>
      </c>
      <c r="B191" s="31" t="s">
        <v>151</v>
      </c>
      <c r="C191" s="26" t="s">
        <v>105</v>
      </c>
      <c r="D191" s="29" t="s">
        <v>305</v>
      </c>
      <c r="E191" s="29" t="s">
        <v>202</v>
      </c>
      <c r="F191" s="2">
        <v>533.33000000000004</v>
      </c>
      <c r="G191" s="2">
        <f t="shared" si="18"/>
        <v>25.759839000000003</v>
      </c>
      <c r="H191" s="2">
        <v>0</v>
      </c>
      <c r="I191" s="8">
        <f t="shared" si="19"/>
        <v>37.333100000000009</v>
      </c>
      <c r="J191" s="2">
        <v>0</v>
      </c>
      <c r="K191" s="2">
        <v>0</v>
      </c>
      <c r="L191" s="42">
        <f t="shared" si="20"/>
        <v>470.23706100000004</v>
      </c>
    </row>
    <row r="192" spans="1:12" x14ac:dyDescent="0.25">
      <c r="A192" s="24">
        <v>190</v>
      </c>
      <c r="B192" s="31" t="s">
        <v>120</v>
      </c>
      <c r="C192" s="26" t="s">
        <v>105</v>
      </c>
      <c r="D192" s="29" t="s">
        <v>171</v>
      </c>
      <c r="E192" s="29" t="s">
        <v>222</v>
      </c>
      <c r="F192" s="2">
        <v>4200</v>
      </c>
      <c r="G192" s="2">
        <f t="shared" si="18"/>
        <v>202.86</v>
      </c>
      <c r="H192" s="2">
        <v>0</v>
      </c>
      <c r="I192" s="8">
        <f t="shared" si="19"/>
        <v>294</v>
      </c>
      <c r="J192" s="2">
        <v>12.36</v>
      </c>
      <c r="K192" s="2">
        <v>250</v>
      </c>
      <c r="L192" s="42">
        <f t="shared" si="20"/>
        <v>3940.7799999999997</v>
      </c>
    </row>
    <row r="193" spans="1:12" x14ac:dyDescent="0.25">
      <c r="A193" s="24">
        <v>191</v>
      </c>
      <c r="B193" s="31" t="s">
        <v>154</v>
      </c>
      <c r="C193" s="26" t="s">
        <v>105</v>
      </c>
      <c r="D193" s="29" t="s">
        <v>26</v>
      </c>
      <c r="E193" s="29" t="s">
        <v>25</v>
      </c>
      <c r="F193" s="2">
        <v>3000</v>
      </c>
      <c r="G193" s="2">
        <f t="shared" si="18"/>
        <v>144.9</v>
      </c>
      <c r="H193" s="2">
        <v>0</v>
      </c>
      <c r="I193" s="8">
        <f t="shared" si="19"/>
        <v>210.00000000000003</v>
      </c>
      <c r="J193" s="2">
        <v>0</v>
      </c>
      <c r="K193" s="2">
        <v>250</v>
      </c>
      <c r="L193" s="42">
        <f t="shared" si="20"/>
        <v>2895.1</v>
      </c>
    </row>
    <row r="194" spans="1:12" x14ac:dyDescent="0.25">
      <c r="A194" s="24">
        <v>192</v>
      </c>
      <c r="B194" s="31" t="s">
        <v>362</v>
      </c>
      <c r="C194" s="26" t="s">
        <v>105</v>
      </c>
      <c r="D194" s="29" t="s">
        <v>363</v>
      </c>
      <c r="E194" s="29" t="s">
        <v>404</v>
      </c>
      <c r="F194" s="2">
        <v>10800</v>
      </c>
      <c r="G194" s="2">
        <f t="shared" si="18"/>
        <v>521.64</v>
      </c>
      <c r="H194" s="2">
        <v>0</v>
      </c>
      <c r="I194" s="8">
        <f t="shared" si="19"/>
        <v>756.00000000000011</v>
      </c>
      <c r="J194" s="2">
        <v>308.24</v>
      </c>
      <c r="K194" s="2">
        <v>250</v>
      </c>
      <c r="L194" s="42">
        <f t="shared" si="20"/>
        <v>9464.1200000000008</v>
      </c>
    </row>
    <row r="195" spans="1:12" s="15" customFormat="1" ht="16.5" customHeight="1" x14ac:dyDescent="0.3">
      <c r="A195" s="24">
        <v>193</v>
      </c>
      <c r="B195" s="25" t="s">
        <v>359</v>
      </c>
      <c r="C195" s="26">
        <v>422</v>
      </c>
      <c r="D195" s="27" t="s">
        <v>193</v>
      </c>
      <c r="E195" s="27" t="s">
        <v>13</v>
      </c>
      <c r="F195" s="1">
        <v>1300</v>
      </c>
      <c r="G195" s="2">
        <v>0</v>
      </c>
      <c r="H195" s="2">
        <v>0</v>
      </c>
      <c r="I195" s="1">
        <v>0</v>
      </c>
      <c r="J195" s="1">
        <v>0</v>
      </c>
      <c r="K195" s="1">
        <v>250</v>
      </c>
      <c r="L195" s="28">
        <f t="shared" ref="L195:L196" si="21">F195+K195</f>
        <v>1550</v>
      </c>
    </row>
    <row r="196" spans="1:12" s="15" customFormat="1" ht="16.5" customHeight="1" x14ac:dyDescent="0.3">
      <c r="A196" s="24">
        <v>194</v>
      </c>
      <c r="B196" s="32" t="s">
        <v>357</v>
      </c>
      <c r="C196" s="43">
        <v>422</v>
      </c>
      <c r="D196" s="44" t="s">
        <v>312</v>
      </c>
      <c r="E196" s="44" t="s">
        <v>13</v>
      </c>
      <c r="F196" s="5">
        <v>1300</v>
      </c>
      <c r="G196" s="6">
        <v>0</v>
      </c>
      <c r="H196" s="6">
        <v>0</v>
      </c>
      <c r="I196" s="5">
        <v>0</v>
      </c>
      <c r="J196" s="5">
        <v>0</v>
      </c>
      <c r="K196" s="5">
        <v>250</v>
      </c>
      <c r="L196" s="45">
        <f t="shared" si="21"/>
        <v>1550</v>
      </c>
    </row>
    <row r="197" spans="1:12" s="15" customFormat="1" ht="16.5" customHeight="1" x14ac:dyDescent="0.3">
      <c r="A197" s="24">
        <v>195</v>
      </c>
      <c r="B197" s="25" t="s">
        <v>360</v>
      </c>
      <c r="C197" s="26">
        <v>422</v>
      </c>
      <c r="D197" s="27" t="s">
        <v>167</v>
      </c>
      <c r="E197" s="27" t="s">
        <v>13</v>
      </c>
      <c r="F197" s="1">
        <v>1300</v>
      </c>
      <c r="G197" s="2">
        <v>0</v>
      </c>
      <c r="H197" s="2">
        <v>0</v>
      </c>
      <c r="I197" s="1">
        <v>0</v>
      </c>
      <c r="J197" s="1">
        <v>0</v>
      </c>
      <c r="K197" s="1">
        <v>250</v>
      </c>
      <c r="L197" s="28">
        <f>F197+K197</f>
        <v>1550</v>
      </c>
    </row>
    <row r="198" spans="1:12" s="15" customFormat="1" ht="16.5" customHeight="1" x14ac:dyDescent="0.3">
      <c r="A198" s="24">
        <v>196</v>
      </c>
      <c r="B198" s="25" t="s">
        <v>360</v>
      </c>
      <c r="C198" s="26">
        <v>422</v>
      </c>
      <c r="D198" s="29" t="s">
        <v>14</v>
      </c>
      <c r="E198" s="27" t="s">
        <v>15</v>
      </c>
      <c r="F198" s="1">
        <v>1300</v>
      </c>
      <c r="G198" s="2">
        <v>0</v>
      </c>
      <c r="H198" s="2">
        <v>0</v>
      </c>
      <c r="I198" s="1">
        <v>0</v>
      </c>
      <c r="J198" s="1">
        <v>0</v>
      </c>
      <c r="K198" s="1">
        <v>250</v>
      </c>
      <c r="L198" s="28">
        <f>F198-G198-H198-I198-J198+K198</f>
        <v>1550</v>
      </c>
    </row>
    <row r="199" spans="1:12" s="15" customFormat="1" ht="16.5" customHeight="1" x14ac:dyDescent="0.3">
      <c r="A199" s="24">
        <v>197</v>
      </c>
      <c r="B199" s="25" t="s">
        <v>358</v>
      </c>
      <c r="C199" s="26">
        <v>422</v>
      </c>
      <c r="D199" s="27" t="s">
        <v>12</v>
      </c>
      <c r="E199" s="27" t="s">
        <v>13</v>
      </c>
      <c r="F199" s="1">
        <v>1300</v>
      </c>
      <c r="G199" s="2">
        <v>0</v>
      </c>
      <c r="H199" s="2">
        <v>0</v>
      </c>
      <c r="I199" s="1">
        <v>0</v>
      </c>
      <c r="J199" s="1">
        <v>0</v>
      </c>
      <c r="K199" s="1">
        <v>250</v>
      </c>
      <c r="L199" s="28">
        <f>F199-G199-H199-I199-J199+K199</f>
        <v>1550</v>
      </c>
    </row>
    <row r="200" spans="1:12" s="15" customFormat="1" ht="16.5" customHeight="1" x14ac:dyDescent="0.3">
      <c r="A200" s="24">
        <v>198</v>
      </c>
      <c r="B200" s="25" t="s">
        <v>358</v>
      </c>
      <c r="C200" s="26">
        <v>422</v>
      </c>
      <c r="D200" s="27" t="s">
        <v>16</v>
      </c>
      <c r="E200" s="27" t="s">
        <v>13</v>
      </c>
      <c r="F200" s="1">
        <v>1300</v>
      </c>
      <c r="G200" s="2">
        <v>0</v>
      </c>
      <c r="H200" s="2">
        <v>0</v>
      </c>
      <c r="I200" s="1">
        <v>0</v>
      </c>
      <c r="J200" s="1">
        <v>0</v>
      </c>
      <c r="K200" s="1">
        <v>250</v>
      </c>
      <c r="L200" s="28">
        <f>F200-G200-H200-I200-J200+K200</f>
        <v>1550</v>
      </c>
    </row>
    <row r="201" spans="1:12" s="15" customFormat="1" ht="16.5" customHeight="1" x14ac:dyDescent="0.3">
      <c r="A201" s="24">
        <v>199</v>
      </c>
      <c r="B201" s="25" t="s">
        <v>358</v>
      </c>
      <c r="C201" s="26">
        <v>422</v>
      </c>
      <c r="D201" s="27" t="s">
        <v>17</v>
      </c>
      <c r="E201" s="27" t="s">
        <v>13</v>
      </c>
      <c r="F201" s="1">
        <v>1300</v>
      </c>
      <c r="G201" s="2">
        <v>0</v>
      </c>
      <c r="H201" s="2">
        <v>0</v>
      </c>
      <c r="I201" s="1">
        <v>0</v>
      </c>
      <c r="J201" s="1">
        <v>0</v>
      </c>
      <c r="K201" s="1">
        <v>250</v>
      </c>
      <c r="L201" s="28">
        <f>F201-G201-H201-I201-J201+K201</f>
        <v>1550</v>
      </c>
    </row>
    <row r="202" spans="1:12" s="15" customFormat="1" ht="16.5" customHeight="1" x14ac:dyDescent="0.3">
      <c r="A202" s="24">
        <v>200</v>
      </c>
      <c r="B202" s="25" t="s">
        <v>358</v>
      </c>
      <c r="C202" s="26">
        <v>422</v>
      </c>
      <c r="D202" s="27" t="s">
        <v>194</v>
      </c>
      <c r="E202" s="27" t="s">
        <v>13</v>
      </c>
      <c r="F202" s="1">
        <v>1300</v>
      </c>
      <c r="G202" s="2">
        <v>0</v>
      </c>
      <c r="H202" s="2">
        <v>0</v>
      </c>
      <c r="I202" s="1">
        <v>0</v>
      </c>
      <c r="J202" s="1">
        <v>0</v>
      </c>
      <c r="K202" s="1">
        <v>250</v>
      </c>
      <c r="L202" s="28">
        <f>F202+K202</f>
        <v>1550</v>
      </c>
    </row>
    <row r="203" spans="1:12" s="15" customFormat="1" ht="16.5" customHeight="1" x14ac:dyDescent="0.3">
      <c r="A203" s="24">
        <v>201</v>
      </c>
      <c r="B203" s="32" t="s">
        <v>358</v>
      </c>
      <c r="C203" s="43">
        <v>422</v>
      </c>
      <c r="D203" s="44" t="s">
        <v>306</v>
      </c>
      <c r="E203" s="44" t="s">
        <v>13</v>
      </c>
      <c r="F203" s="5">
        <v>1300</v>
      </c>
      <c r="G203" s="6">
        <v>0</v>
      </c>
      <c r="H203" s="6">
        <v>0</v>
      </c>
      <c r="I203" s="5">
        <v>0</v>
      </c>
      <c r="J203" s="5">
        <v>0</v>
      </c>
      <c r="K203" s="5">
        <v>250</v>
      </c>
      <c r="L203" s="45">
        <f>F203+K203</f>
        <v>1550</v>
      </c>
    </row>
    <row r="204" spans="1:12" s="15" customFormat="1" ht="16.5" customHeight="1" x14ac:dyDescent="0.3">
      <c r="A204" s="24">
        <v>202</v>
      </c>
      <c r="B204" s="25" t="s">
        <v>358</v>
      </c>
      <c r="C204" s="26">
        <v>422</v>
      </c>
      <c r="D204" s="27" t="s">
        <v>188</v>
      </c>
      <c r="E204" s="27" t="s">
        <v>189</v>
      </c>
      <c r="F204" s="1">
        <v>1300</v>
      </c>
      <c r="G204" s="2">
        <v>0</v>
      </c>
      <c r="H204" s="7">
        <v>0</v>
      </c>
      <c r="I204" s="4">
        <v>0</v>
      </c>
      <c r="J204" s="4">
        <v>0</v>
      </c>
      <c r="K204" s="4">
        <v>250</v>
      </c>
      <c r="L204" s="4">
        <f>F204+K204</f>
        <v>1550</v>
      </c>
    </row>
    <row r="205" spans="1:12" x14ac:dyDescent="0.25">
      <c r="A205" s="24">
        <v>203</v>
      </c>
      <c r="B205" s="25" t="s">
        <v>358</v>
      </c>
      <c r="C205" s="26">
        <v>422</v>
      </c>
      <c r="D205" s="27" t="s">
        <v>361</v>
      </c>
      <c r="E205" s="27" t="s">
        <v>189</v>
      </c>
      <c r="F205" s="1">
        <v>1300</v>
      </c>
      <c r="G205" s="2">
        <v>0</v>
      </c>
      <c r="H205" s="7">
        <v>0</v>
      </c>
      <c r="I205" s="4">
        <v>0</v>
      </c>
      <c r="J205" s="4">
        <v>0</v>
      </c>
      <c r="K205" s="4">
        <v>250</v>
      </c>
      <c r="L205" s="4">
        <f>F205+K205</f>
        <v>1550</v>
      </c>
    </row>
    <row r="206" spans="1:12" x14ac:dyDescent="0.3">
      <c r="A206" s="24">
        <v>204</v>
      </c>
      <c r="B206" s="46" t="s">
        <v>407</v>
      </c>
      <c r="C206" s="31" t="s">
        <v>408</v>
      </c>
      <c r="D206" s="46" t="s">
        <v>410</v>
      </c>
      <c r="E206" s="46" t="s">
        <v>411</v>
      </c>
      <c r="F206" s="47">
        <v>12645</v>
      </c>
      <c r="G206" s="47">
        <v>0</v>
      </c>
      <c r="H206" s="47">
        <v>0</v>
      </c>
      <c r="I206" s="48">
        <f t="shared" ref="I206:I211" si="22">F206*3%</f>
        <v>379.34999999999997</v>
      </c>
      <c r="J206" s="47">
        <f t="shared" ref="J206:J211" si="23">F206*5%</f>
        <v>632.25</v>
      </c>
      <c r="K206" s="47">
        <v>0</v>
      </c>
      <c r="L206" s="47">
        <f t="shared" ref="L206:L211" si="24">F206-I206-J206</f>
        <v>11633.4</v>
      </c>
    </row>
    <row r="207" spans="1:12" x14ac:dyDescent="0.3">
      <c r="A207" s="24">
        <v>205</v>
      </c>
      <c r="B207" s="46" t="s">
        <v>407</v>
      </c>
      <c r="C207" s="31" t="s">
        <v>408</v>
      </c>
      <c r="D207" s="46" t="s">
        <v>412</v>
      </c>
      <c r="E207" s="46" t="s">
        <v>413</v>
      </c>
      <c r="F207" s="47">
        <v>12645</v>
      </c>
      <c r="G207" s="47">
        <v>0</v>
      </c>
      <c r="H207" s="47">
        <v>0</v>
      </c>
      <c r="I207" s="48">
        <f t="shared" si="22"/>
        <v>379.34999999999997</v>
      </c>
      <c r="J207" s="47">
        <f t="shared" si="23"/>
        <v>632.25</v>
      </c>
      <c r="K207" s="47">
        <v>0</v>
      </c>
      <c r="L207" s="47">
        <f t="shared" si="24"/>
        <v>11633.4</v>
      </c>
    </row>
    <row r="208" spans="1:12" x14ac:dyDescent="0.3">
      <c r="A208" s="24">
        <v>206</v>
      </c>
      <c r="B208" s="46" t="s">
        <v>407</v>
      </c>
      <c r="C208" s="31" t="s">
        <v>408</v>
      </c>
      <c r="D208" s="46" t="s">
        <v>414</v>
      </c>
      <c r="E208" s="46" t="s">
        <v>415</v>
      </c>
      <c r="F208" s="47">
        <v>12645</v>
      </c>
      <c r="G208" s="47">
        <v>0</v>
      </c>
      <c r="H208" s="47">
        <v>0</v>
      </c>
      <c r="I208" s="48">
        <f t="shared" si="22"/>
        <v>379.34999999999997</v>
      </c>
      <c r="J208" s="47">
        <f t="shared" si="23"/>
        <v>632.25</v>
      </c>
      <c r="K208" s="47">
        <v>0</v>
      </c>
      <c r="L208" s="47">
        <f t="shared" si="24"/>
        <v>11633.4</v>
      </c>
    </row>
    <row r="209" spans="1:12" x14ac:dyDescent="0.3">
      <c r="A209" s="24">
        <v>207</v>
      </c>
      <c r="B209" s="46" t="s">
        <v>407</v>
      </c>
      <c r="C209" s="31" t="s">
        <v>408</v>
      </c>
      <c r="D209" s="46" t="s">
        <v>416</v>
      </c>
      <c r="E209" s="46" t="s">
        <v>417</v>
      </c>
      <c r="F209" s="47">
        <v>12645</v>
      </c>
      <c r="G209" s="47">
        <v>0</v>
      </c>
      <c r="H209" s="47">
        <v>0</v>
      </c>
      <c r="I209" s="48">
        <f t="shared" si="22"/>
        <v>379.34999999999997</v>
      </c>
      <c r="J209" s="47">
        <f t="shared" si="23"/>
        <v>632.25</v>
      </c>
      <c r="K209" s="47">
        <v>0</v>
      </c>
      <c r="L209" s="47">
        <f t="shared" si="24"/>
        <v>11633.4</v>
      </c>
    </row>
    <row r="210" spans="1:12" x14ac:dyDescent="0.3">
      <c r="A210" s="24">
        <v>208</v>
      </c>
      <c r="B210" s="46" t="s">
        <v>407</v>
      </c>
      <c r="C210" s="31" t="s">
        <v>408</v>
      </c>
      <c r="D210" s="46" t="s">
        <v>418</v>
      </c>
      <c r="E210" s="46" t="s">
        <v>419</v>
      </c>
      <c r="F210" s="47">
        <v>12645</v>
      </c>
      <c r="G210" s="47">
        <v>0</v>
      </c>
      <c r="H210" s="47">
        <v>0</v>
      </c>
      <c r="I210" s="48">
        <f t="shared" si="22"/>
        <v>379.34999999999997</v>
      </c>
      <c r="J210" s="47">
        <f t="shared" si="23"/>
        <v>632.25</v>
      </c>
      <c r="K210" s="47">
        <v>0</v>
      </c>
      <c r="L210" s="47">
        <f t="shared" si="24"/>
        <v>11633.4</v>
      </c>
    </row>
    <row r="211" spans="1:12" x14ac:dyDescent="0.3">
      <c r="A211" s="24">
        <v>209</v>
      </c>
      <c r="B211" s="33" t="s">
        <v>407</v>
      </c>
      <c r="C211" s="31" t="s">
        <v>408</v>
      </c>
      <c r="D211" s="33" t="s">
        <v>420</v>
      </c>
      <c r="E211" s="33" t="s">
        <v>421</v>
      </c>
      <c r="F211" s="47">
        <v>12645</v>
      </c>
      <c r="G211" s="47">
        <v>0</v>
      </c>
      <c r="H211" s="47">
        <v>0</v>
      </c>
      <c r="I211" s="48">
        <f t="shared" si="22"/>
        <v>379.34999999999997</v>
      </c>
      <c r="J211" s="47">
        <f t="shared" si="23"/>
        <v>632.25</v>
      </c>
      <c r="K211" s="47">
        <v>0</v>
      </c>
      <c r="L211" s="47">
        <f t="shared" si="24"/>
        <v>11633.4</v>
      </c>
    </row>
    <row r="212" spans="1:12" x14ac:dyDescent="0.25">
      <c r="A212" s="24">
        <v>210</v>
      </c>
      <c r="B212" s="49" t="s">
        <v>422</v>
      </c>
      <c r="C212" s="26" t="s">
        <v>106</v>
      </c>
      <c r="D212" s="30" t="s">
        <v>409</v>
      </c>
      <c r="E212" s="50" t="s">
        <v>423</v>
      </c>
      <c r="F212" s="28">
        <v>23650</v>
      </c>
      <c r="G212" s="28">
        <f>F212*4.83%</f>
        <v>1142.2950000000001</v>
      </c>
      <c r="H212" s="42">
        <v>317.86</v>
      </c>
      <c r="I212" s="51">
        <v>0</v>
      </c>
      <c r="J212" s="28">
        <v>937.89</v>
      </c>
      <c r="K212" s="28">
        <v>250</v>
      </c>
      <c r="L212" s="28">
        <f>F212-G212-H212-I212-J212+K212</f>
        <v>21501.955000000002</v>
      </c>
    </row>
  </sheetData>
  <autoFilter ref="B2:L2" xr:uid="{00000000-0009-0000-0000-000000000000}"/>
  <phoneticPr fontId="6" type="noConversion"/>
  <conditionalFormatting sqref="F9:F12 F40 F49 F53">
    <cfRule type="cellIs" dxfId="2" priority="4" operator="greaterThan">
      <formula>341370.655</formula>
    </cfRule>
  </conditionalFormatting>
  <conditionalFormatting sqref="F65">
    <cfRule type="cellIs" dxfId="1" priority="2" operator="greaterThan">
      <formula>341370.655</formula>
    </cfRule>
  </conditionalFormatting>
  <conditionalFormatting sqref="F132:F133 F149:F174 F176 F179:F180">
    <cfRule type="cellIs" dxfId="0" priority="1" operator="greaterThan">
      <formula>341370.655</formula>
    </cfRule>
  </conditionalFormatting>
  <printOptions horizontalCentered="1"/>
  <pageMargins left="0.70866141732283472" right="0.70866141732283472" top="4.3307086614173231" bottom="0.94488188976377963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INFORMACIÓN PÚBLICA</cp:lastModifiedBy>
  <cp:lastPrinted>2024-02-16T22:33:40Z</cp:lastPrinted>
  <dcterms:created xsi:type="dcterms:W3CDTF">2017-02-13T21:29:25Z</dcterms:created>
  <dcterms:modified xsi:type="dcterms:W3CDTF">2024-03-11T14:38:34Z</dcterms:modified>
</cp:coreProperties>
</file>