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INFORMACIÓN PÚBLICA\Desktop\ACCESO A INFORMACION\AÑO 2024\INFORMACION PUBLICA\MAYO\DAFIM\"/>
    </mc:Choice>
  </mc:AlternateContent>
  <xr:revisionPtr revIDLastSave="0" documentId="8_{26A72D25-D593-4A50-AEF6-139D350F74C0}" xr6:coauthVersionLast="47" xr6:coauthVersionMax="47" xr10:uidLastSave="{00000000-0000-0000-0000-000000000000}"/>
  <bookViews>
    <workbookView xWindow="375" yWindow="600" windowWidth="28425" windowHeight="15600" activeTab="1" xr2:uid="{0A0BD058-216B-4EE6-8982-E39E4E5D55C8}"/>
  </bookViews>
  <sheets>
    <sheet name="INVENTARIO MAYO 2024" sheetId="1" r:id="rId1"/>
    <sheet name="RESUMEN"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 i="2" l="1"/>
  <c r="F1255" i="1"/>
  <c r="H1255" i="1"/>
  <c r="H1254" i="1"/>
  <c r="H1253" i="1"/>
  <c r="G40" i="2" l="1"/>
  <c r="G39" i="2"/>
  <c r="G31" i="2"/>
  <c r="G29" i="2"/>
  <c r="G28" i="2"/>
  <c r="G27" i="2"/>
  <c r="G26" i="2"/>
  <c r="G25" i="2"/>
  <c r="G24" i="2"/>
  <c r="G23" i="2"/>
  <c r="G22" i="2"/>
  <c r="G19" i="2"/>
  <c r="G13" i="2"/>
  <c r="H1134" i="1"/>
  <c r="H1100" i="1"/>
  <c r="H997" i="1"/>
  <c r="H992" i="1"/>
  <c r="G990" i="1"/>
  <c r="H986" i="1"/>
  <c r="H871" i="1"/>
  <c r="H867" i="1"/>
  <c r="H852" i="1"/>
  <c r="H743" i="1"/>
  <c r="H675" i="1"/>
  <c r="H623" i="1"/>
  <c r="H555" i="1"/>
  <c r="H491" i="1"/>
  <c r="H457" i="1"/>
  <c r="H424" i="1"/>
  <c r="H387" i="1"/>
  <c r="H346" i="1"/>
  <c r="G292" i="1"/>
  <c r="G238" i="1"/>
  <c r="G185" i="1"/>
  <c r="H170" i="1"/>
  <c r="G165" i="1"/>
  <c r="G135" i="1"/>
  <c r="G91" i="1"/>
  <c r="H69" i="1"/>
  <c r="G61" i="1"/>
  <c r="G106" i="1" s="1"/>
  <c r="G150" i="1" s="1"/>
  <c r="G200" i="1" s="1"/>
  <c r="G253" i="1" s="1"/>
  <c r="G307" i="1" s="1"/>
  <c r="G361" i="1" s="1"/>
  <c r="G402" i="1" s="1"/>
  <c r="G439" i="1" s="1"/>
  <c r="G472" i="1" s="1"/>
  <c r="G506" i="1" s="1"/>
  <c r="F47" i="1"/>
  <c r="F65" i="1" s="1"/>
  <c r="F92" i="1" s="1"/>
  <c r="F109" i="1" s="1"/>
  <c r="F136" i="1" s="1"/>
  <c r="F154" i="1" s="1"/>
  <c r="F186" i="1" s="1"/>
  <c r="F203" i="1" s="1"/>
  <c r="F239" i="1" s="1"/>
  <c r="F257" i="1" s="1"/>
  <c r="F293" i="1" s="1"/>
  <c r="F311" i="1" s="1"/>
  <c r="F347" i="1" s="1"/>
  <c r="F365" i="1" s="1"/>
  <c r="F388" i="1" s="1"/>
  <c r="F406" i="1" s="1"/>
  <c r="F425" i="1" s="1"/>
  <c r="F443" i="1" s="1"/>
  <c r="F458" i="1" s="1"/>
  <c r="F476" i="1" s="1"/>
  <c r="F492" i="1" s="1"/>
  <c r="F510" i="1" s="1"/>
  <c r="F556" i="1" s="1"/>
  <c r="F574" i="1" s="1"/>
  <c r="F624" i="1" s="1"/>
  <c r="F642" i="1" s="1"/>
  <c r="F676" i="1" s="1"/>
  <c r="F693" i="1" s="1"/>
  <c r="F744" i="1" s="1"/>
  <c r="F762" i="1" s="1"/>
  <c r="F872" i="1" s="1"/>
  <c r="F890" i="1" s="1"/>
  <c r="F1135" i="1" s="1"/>
  <c r="F1153" i="1" s="1"/>
  <c r="H46" i="1"/>
  <c r="H47" i="1" s="1"/>
  <c r="G65" i="1" s="1"/>
  <c r="H987" i="1" l="1"/>
  <c r="H166" i="1"/>
  <c r="H851" i="1"/>
  <c r="G42" i="2"/>
  <c r="G92" i="1"/>
  <c r="G109" i="1" s="1"/>
  <c r="G136" i="1" s="1"/>
  <c r="G154" i="1" s="1"/>
  <c r="G186" i="1" s="1"/>
  <c r="G203" i="1" s="1"/>
  <c r="G239" i="1" s="1"/>
  <c r="G257" i="1" s="1"/>
  <c r="G293" i="1" s="1"/>
  <c r="H311" i="1" s="1"/>
  <c r="H347" i="1" s="1"/>
  <c r="H365" i="1" s="1"/>
  <c r="H388" i="1" s="1"/>
  <c r="H406" i="1" s="1"/>
  <c r="H425" i="1" s="1"/>
  <c r="H443" i="1" s="1"/>
  <c r="H458" i="1" s="1"/>
  <c r="H476" i="1" s="1"/>
  <c r="H492" i="1" s="1"/>
  <c r="H510" i="1" s="1"/>
  <c r="H556" i="1" s="1"/>
  <c r="H574" i="1" s="1"/>
  <c r="H624" i="1" s="1"/>
  <c r="H642" i="1" s="1"/>
  <c r="H676" i="1" s="1"/>
  <c r="H693" i="1" s="1"/>
  <c r="H744" i="1" s="1"/>
  <c r="H762" i="1" s="1"/>
  <c r="H872" i="1" s="1"/>
  <c r="H890" i="1" s="1"/>
  <c r="H1135" i="1" s="1"/>
  <c r="H1153" i="1" s="1"/>
  <c r="G638" i="1"/>
  <c r="G689" i="1" s="1"/>
  <c r="G758" i="1" s="1"/>
  <c r="G886" i="1" s="1"/>
  <c r="G1149" i="1" s="1"/>
  <c r="G570" i="1"/>
  <c r="H70" i="1"/>
</calcChain>
</file>

<file path=xl/sharedStrings.xml><?xml version="1.0" encoding="utf-8"?>
<sst xmlns="http://schemas.openxmlformats.org/spreadsheetml/2006/main" count="2001" uniqueCount="1341">
  <si>
    <t>FIN-02  - FORMULARIO DETALLE DE INVENTARIO POR CUENTA</t>
  </si>
  <si>
    <t>MINISTERIO:</t>
  </si>
  <si>
    <t xml:space="preserve">            MUNICIPALIDAD DE SAN JOSE DEL GOLFO</t>
  </si>
  <si>
    <t>DEPARTAMENTO:</t>
  </si>
  <si>
    <t>GUATEMALA</t>
  </si>
  <si>
    <t>MUNICIPIO:</t>
  </si>
  <si>
    <t>San Jose del Golfo</t>
  </si>
  <si>
    <t>DEPENDENCIA:</t>
  </si>
  <si>
    <t>DAFIM</t>
  </si>
  <si>
    <t>TELEFONO:</t>
  </si>
  <si>
    <t>66416225</t>
  </si>
  <si>
    <t>DIRECCION:</t>
  </si>
  <si>
    <t>1ra Avenida 2-05 zona1</t>
  </si>
  <si>
    <t>CUENTA CONTABLE</t>
  </si>
  <si>
    <t>FECHA DEL INVENTARIO</t>
  </si>
  <si>
    <t>CODIGO</t>
  </si>
  <si>
    <t>DESCRIPCION</t>
  </si>
  <si>
    <t>INVENTARIO MUNICIPAL DE LA MUNICIPALIDAD DE SAN JOSE DEL GOLFO</t>
  </si>
  <si>
    <t>Q PARCIAL</t>
  </si>
  <si>
    <t>VALOR TOTAL</t>
  </si>
  <si>
    <t xml:space="preserve">PROPIEDAD Y PLANTA EN OPERACIÓN </t>
  </si>
  <si>
    <t>Edificio Municipal de dos niveles</t>
  </si>
  <si>
    <t xml:space="preserve"> Escuela Urbana</t>
  </si>
  <si>
    <t>Escuela de parvulos</t>
  </si>
  <si>
    <t>Escuela Nacional Mixta de la aldea la Choleña</t>
  </si>
  <si>
    <t>Edificio del salon Municipal de la Cabecera</t>
  </si>
  <si>
    <t>Escuela Mixta de la Aldea Loma Tendida</t>
  </si>
  <si>
    <t>Salon de Usos multiples de la Aldea Pontezuela</t>
  </si>
  <si>
    <t>Edificio del Salon de usos multiples de la Aldea El Javillal</t>
  </si>
  <si>
    <t>Edificio del Salon de usos multiples de la Aldea la Choleña</t>
  </si>
  <si>
    <t>Escuela Pontezuela</t>
  </si>
  <si>
    <t>Escuela de la Aldea el Caulote</t>
  </si>
  <si>
    <t>Escuela de la Aldea Loma Tendida (nueva)</t>
  </si>
  <si>
    <t>Escuela de la Aldea la Choleña</t>
  </si>
  <si>
    <t xml:space="preserve"> Edificio del Instituto por Cooperativa</t>
  </si>
  <si>
    <t>Edificio para registro de ciudadanos</t>
  </si>
  <si>
    <t>Construccion vivienda Minima Area Y Rural Municipio De San Jose Del Golfo</t>
  </si>
  <si>
    <t>Construccion Muro Perimetral, Intituto Basico Cabecera Municipa, Municipio De San Jose Del Golfo</t>
  </si>
  <si>
    <t>Mejoramiento Escuela Primarai, Encuentros de Navajas, Municipio De San Jose Del Golfo</t>
  </si>
  <si>
    <t>Mejoramiento Escuela Primarai Aldea Quebrada De Agua, Municipio De San Jose Del Golfo Departamento de Guatemala</t>
  </si>
  <si>
    <t>Mejoramiento Escuela Primaria, Aldea Garibaldi, Municipio De San Jose Del Golfo</t>
  </si>
  <si>
    <t>Mejoramiento Escuela Primaria, Aldea Garibaldi, Municipio De San Jose Del Golfo, Deparamento De Guatemala</t>
  </si>
  <si>
    <t>Construccion vivienda Minima Area  Rural Municipio De San Jose Del Golfo</t>
  </si>
  <si>
    <t>Mejoramiento Mercado Municipal, Municipio De San Jose Del Golfo</t>
  </si>
  <si>
    <t xml:space="preserve"> Mejoramiento Pozos Caserio Agua Zarca Cabecera Municipal San Jose Del golfo, Guatemala</t>
  </si>
  <si>
    <t>Mejoramiento Edificio Municipal, Casco Urbano, San José Del Golfo, Guatemala, Smip: 309 Según Acta No. Acta De Liquidación 15-2018 De Fecha 30/07/2018</t>
  </si>
  <si>
    <t>Mejoramiento Puesto De Salud Aldea Pontezuelas, Municipio De San José Del Golfo, Departamento De Guatemala., Smip: 381 Según Acta No. 22-2019 De Fecha 18/03/2019</t>
  </si>
  <si>
    <t>Mejoramiento Escuela Primaria Lotificación La Familia, Aldea La Choleña, Municipio De San José Del Golfo, Departamento De Guatemala. , Smip: 237 Según Acta  No. 19-2018 De Fecha 22/11/2018</t>
  </si>
  <si>
    <t>Construcción Escuela Primaria Aldea Loma Tendida, San Jose Del Golfo, Guatemala., Smip: 306 Según Acta  No. 03-2019 De Fecha 30/01/2019</t>
  </si>
  <si>
    <t>Van…………………………………………………………………..</t>
  </si>
  <si>
    <t>FORMULARIOS INVENTARIOS - DCE/SIAD</t>
  </si>
  <si>
    <t>Vienen…………………………………………………………</t>
  </si>
  <si>
    <t>Mejoramiento Edificio Aldea El Javillal Municipio De San José Del Golfo Departamento De Guatemala, Smip: 218 Según Acta No. 09-2018 De Fecha 30/04/2018</t>
  </si>
  <si>
    <t>Construcción Vivienda Mínima Área Urbana, San José Del Golfo, Guatemala</t>
  </si>
  <si>
    <t xml:space="preserve">Construcción Sistemas Fotovoltaicos Para Instituto Básico, Cabecera Municipal, San José Del Golfo, Guatemala, smip: 444 Según. acta de liquidación 16-2020 de fecha 11/02/2022 </t>
  </si>
  <si>
    <t>Ampliación Instituto Básico, Cabecera Municipal, Municipio De San José Del Golfo, Departamento De Guatemala., Smip: 372 Según Acta No. Acta De Liquidación 01-2022 De Fecha 11/02/2022</t>
  </si>
  <si>
    <t>Ampliación Escuela Primaria , Lotificación La Familia, Aldea La Cholena, Municipio De San José Del Golfo, Departamento De Guatemala., Smip: 410 Según Acta No. Acta De Liquidación 03-2022 De Fecha 14/02/2022</t>
  </si>
  <si>
    <t>TIERRAS Y TERRENOS</t>
  </si>
  <si>
    <t>Dos terrenos con registros 28392 y 28393</t>
  </si>
  <si>
    <t>Terreno para cementerio de la Aldea Pontezuela</t>
  </si>
  <si>
    <t>Terreno para cementerio Encuentro de Navajas</t>
  </si>
  <si>
    <t>Terreno ampliacion del Cementerio de la Cabecera de este Municipio</t>
  </si>
  <si>
    <t>terreno para cementerio de la cabecera Municipal</t>
  </si>
  <si>
    <t>Terreno para el Cementerio del Caserio Cucajol</t>
  </si>
  <si>
    <t>Terreno para Cementerio anexo a la Aldea Pontezuela registro 24847 fol. 188 lib 588</t>
  </si>
  <si>
    <t xml:space="preserve">Terreno donde se encuentra el caserio El Planeta 2200 mts. </t>
  </si>
  <si>
    <t>Terreno para patio Municipal plan doña Angelina escritura 132</t>
  </si>
  <si>
    <t>Terreno en Aldea Loma tendida para uso de campo de futbool escritura 290</t>
  </si>
  <si>
    <t>Terreno en la cabecera Municipal segun escritura No. 41</t>
  </si>
  <si>
    <t>Terreno comprado a Hector Sifrido Reyes segun escritura 26</t>
  </si>
  <si>
    <t>Terreno comprado a Hector Silfrido Reyes segun escritura No.127</t>
  </si>
  <si>
    <t>Terreno ubicado en la cabecera Municipal segun escritura No.89</t>
  </si>
  <si>
    <t>Terreno segun escritura No.8 ubicada en la Aldea Pontezuela</t>
  </si>
  <si>
    <t>Terreno ubicado en aldea Loma Tendida escritura No.1</t>
  </si>
  <si>
    <t>Terreno en Aldea Loma tendida Extension 416,875 metros cuadrados escritura No.2</t>
  </si>
  <si>
    <t>Terreno ubicado en la cabecera Municipal segun escritura No.69</t>
  </si>
  <si>
    <t>Terreno ubicado en la Cabecera Municipal segun escritura No. 68</t>
  </si>
  <si>
    <t>Vienen………………………………………………………………..</t>
  </si>
  <si>
    <t>Terreno en finca el Espinal escritura No.289</t>
  </si>
  <si>
    <t>Terreno en finca el Espinal escritura No.288</t>
  </si>
  <si>
    <t>Terreno tanque para la distribucion de agua de la Aldea la Choleña</t>
  </si>
  <si>
    <t>Terreno para cementerio Aldea Concepcion Grande</t>
  </si>
  <si>
    <t xml:space="preserve"> </t>
  </si>
  <si>
    <t>Terreno segun escritura No.219 finca 291 folio 291libro 163 para uso tanque de agua en lacabecera</t>
  </si>
  <si>
    <t>Terreno escritura No. 37 para construccion del Centro de salud el Caulote</t>
  </si>
  <si>
    <t>Terreno en Agua Sarca escritura 98 finca 292 folio 58 libro 242</t>
  </si>
  <si>
    <t>Terreno para uso de basurero en finca 14501 folio 225 libro 233</t>
  </si>
  <si>
    <t>Terreno para puesto de Salud de la Aldea el Caulote</t>
  </si>
  <si>
    <t>Terreno para tanque de agua para la cabecera Municipal zona 4</t>
  </si>
  <si>
    <t>Terreno donado para tanque de agua de la Aldea encuentros de navajas</t>
  </si>
  <si>
    <t>Terreno donado por IGUISA ubicado en el Cerro que dice San Jose del Golfo escritura 102</t>
  </si>
  <si>
    <t>Terreno donado por IGULSA ubicado  enfrente del Estadio Municipal escritura No. 106</t>
  </si>
  <si>
    <t>Terreno donado por IGUlSA ubicado por nuevo basurero Municipal escritura No. 101</t>
  </si>
  <si>
    <t>Terreno para uso en cementerio Pontezuelas Escritura No.66</t>
  </si>
  <si>
    <t>Terreno para paso de servidumbre</t>
  </si>
  <si>
    <t>Terreno para uso de cementerio en Agua Sarca escitura No. 193 del 5-6-98</t>
  </si>
  <si>
    <t>Terreno para campo de futbol Aldea de los Terneros</t>
  </si>
  <si>
    <t>Terreno para paso de servidumbre en la Aldea la Choleña escritura No. 122</t>
  </si>
  <si>
    <t xml:space="preserve">terreno ubicado en la Aldea de la Choleña con extension de 8562 mts escritura No. 9       </t>
  </si>
  <si>
    <t>Terreno con escritura No. 55 para ojo de agua Aldea el Javillal</t>
  </si>
  <si>
    <t>Terreno en Aldea de los Encuentros de Navajas f. 73 f.73 l. 253 es critura No. 61</t>
  </si>
  <si>
    <t>Terreno con escritura No. 73 f. 931 F. 431 L. 122</t>
  </si>
  <si>
    <t>Terreno F. 87 F. 87 L. 2826</t>
  </si>
  <si>
    <t>Terreno Municipal ubicado en la Aldea el Chato zona 18 para sacar arena Escritura No. 92</t>
  </si>
  <si>
    <t xml:space="preserve">Fraccion de terreno que forma finca No. 8387 folio 387 del libro 577E escritura No. 9 </t>
  </si>
  <si>
    <t xml:space="preserve">                   VAN………………………………………………………..</t>
  </si>
  <si>
    <t xml:space="preserve">VIENEN - - - - - - - - - - - - - - - - - - - - - - - - - - - - - - - - - - - - - - - - - - - - - - </t>
  </si>
  <si>
    <t>Fraccion de terreno que forma finca No. 7672 folio 172 del libro 576E escritura No. 10</t>
  </si>
  <si>
    <t xml:space="preserve">Terreno ubicado en la Aldea la Choleña Escritura No. 55                                                                   </t>
  </si>
  <si>
    <t xml:space="preserve">Terreno ubicado en Aldea la Choleña Escritura No. 56 </t>
  </si>
  <si>
    <t>Terreno para campo de Fut Bol Aldea Pontezuelas</t>
  </si>
  <si>
    <t>Terreno de aldea joya de los terneros que la municipalidad hace l señor Braulio para beneficio de la misma aldea</t>
  </si>
  <si>
    <t>Terreno para ampliacion de Carretera que va de la cabecera Municipal San Jose del Golfo, Guatemala</t>
  </si>
  <si>
    <t>Terreno ubicado en aldea Loma Tendida Bajo Finca 216 Folio 116 Libro 2120 medidas de 15*20 MTS</t>
  </si>
  <si>
    <t>Terreno Finca 46 Folio 46 Libro 66 y finca 58 folio 58 libro e ambas de el progreso para ampliacion de cementerio Municipal</t>
  </si>
  <si>
    <t>compra de finca 30054 folio 48 Libro 1805 de Guatemala par ampliacion de Cementerio Municipal</t>
  </si>
  <si>
    <t>compra de finca 6823 Folio 29, Libro 1678 de Guatemala para ampliacion del Cementerio Municipal</t>
  </si>
  <si>
    <t>Compra De Terreno Notario Nery Francisco Chamale Uz  Con Un Área De 5,448.85 Metros Cuadrados, Ubicado En Aldea El Caulote, San José Del Golfo, Guatemala, Según Resolución De Dicabi-Scabi-Dabi-3046-2022 Escritura No. 149 Finca: 9583 Folio: 83 Libro: 980 E</t>
  </si>
  <si>
    <t>DE PRODUCCIÓN</t>
  </si>
  <si>
    <t>1232.01.01</t>
  </si>
  <si>
    <t>Factura No. 127618100 RICZA Sociedad, Anonima, de fehca 02/06/2023 Compra de horno Turbo convección Digiral 5 Bandejas 110 V Kit #4 PARA EQUIPOS DE 4500 btus</t>
  </si>
  <si>
    <t>1232.01.02</t>
  </si>
  <si>
    <t>Factura No. 127618100 RICZA Sociedad, Anonima, de fehca 02/06/2023 Compra Msa de trabajo isla con entrepaño DIM 60"X30"X35</t>
  </si>
  <si>
    <t>1232.01.03</t>
  </si>
  <si>
    <t>Factura No. 127618100 RICZA Sociedad, Anonima, de fehca 02/06/2023 Compra de Clavijero 20 BAND alu desarmado</t>
  </si>
  <si>
    <t>MAQUINARIA Y EQUIPO</t>
  </si>
  <si>
    <t>1232.03.01</t>
  </si>
  <si>
    <t>Amueblado de cuerina factura No. 39</t>
  </si>
  <si>
    <t>1232.03.02</t>
  </si>
  <si>
    <t>Mesa De Cuerina 3-2-1 Factura No. 39 de Muebles Casis del 12-9-01</t>
  </si>
  <si>
    <t>1232.03.03</t>
  </si>
  <si>
    <t>Silla color negro tipo ejecutivo de cuero</t>
  </si>
  <si>
    <t>1232.03.04</t>
  </si>
  <si>
    <t>Escritorio modular tipo ejecutivo color negro cherri   factura 917</t>
  </si>
  <si>
    <t>1232.03.05</t>
  </si>
  <si>
    <t>Dispensador de agua segun factura No. 4242</t>
  </si>
  <si>
    <t>1232.03.07</t>
  </si>
  <si>
    <t>Aranqueles con gabetas y apartamentos</t>
  </si>
  <si>
    <t>1232.03.08</t>
  </si>
  <si>
    <t>Caja fuerte</t>
  </si>
  <si>
    <t>1232.03.09</t>
  </si>
  <si>
    <t>Set completo de modulares fac, 6922 compuesto 8 top cola almendra 4 tapaderas 8 faldones 1sillas tipo ejecutivo alta y ancha con brazoas reclinables 5 patas color verde oscuro</t>
  </si>
  <si>
    <t>1232.03.10</t>
  </si>
  <si>
    <t>1232.03.11</t>
  </si>
  <si>
    <t>1232.03.12</t>
  </si>
  <si>
    <t>1232.03.13</t>
  </si>
  <si>
    <t>1232.03.14</t>
  </si>
  <si>
    <t>1232.03.15</t>
  </si>
  <si>
    <t xml:space="preserve">VIENEN - - - - - - - - - - - - - - - - - - - - - - - - - - - - - - </t>
  </si>
  <si>
    <t>1232.03.16</t>
  </si>
  <si>
    <t>1232.03.17</t>
  </si>
  <si>
    <t>1232.03.18</t>
  </si>
  <si>
    <t>1232.03.19</t>
  </si>
  <si>
    <t>1232.03.20</t>
  </si>
  <si>
    <t>1 pupitres color blanco</t>
  </si>
  <si>
    <t>1232.03.21</t>
  </si>
  <si>
    <t>1232.03.22</t>
  </si>
  <si>
    <t>1232.03.23</t>
  </si>
  <si>
    <t>1232.03.24</t>
  </si>
  <si>
    <t>1232.03.25</t>
  </si>
  <si>
    <t>1232.03.26</t>
  </si>
  <si>
    <t>1232.03.27</t>
  </si>
  <si>
    <t>1232.03.28</t>
  </si>
  <si>
    <t>1232.03.29</t>
  </si>
  <si>
    <t>1232.03.30</t>
  </si>
  <si>
    <t>1232.03.31</t>
  </si>
  <si>
    <t>1232.03.32</t>
  </si>
  <si>
    <t>1232.03.33</t>
  </si>
  <si>
    <t>1232.03.34</t>
  </si>
  <si>
    <t>1232.03.35</t>
  </si>
  <si>
    <t>1232.03.36</t>
  </si>
  <si>
    <t>1232.03.37</t>
  </si>
  <si>
    <t>Mesa color negro para maquina de escribir</t>
  </si>
  <si>
    <t>1232.03.38</t>
  </si>
  <si>
    <t>Silla ejecutiva de cuero negro segun factura 917</t>
  </si>
  <si>
    <t>1232.03.39</t>
  </si>
  <si>
    <t>Escritorio tipo modular color negro cherri segun factura 917</t>
  </si>
  <si>
    <t>1232.03.40</t>
  </si>
  <si>
    <t>1232.03.41</t>
  </si>
  <si>
    <t>Dispensador de agua segun factura 4242</t>
  </si>
  <si>
    <t>1232.03.42</t>
  </si>
  <si>
    <t xml:space="preserve"> 1 archivo de metal negro de cuatro gavetas segun factura No.16</t>
  </si>
  <si>
    <t>1232.03.43</t>
  </si>
  <si>
    <t>1232.03.44</t>
  </si>
  <si>
    <t>Archivo de metal color negro de dos gavetas segun factura No. 16</t>
  </si>
  <si>
    <t>1232.03.45</t>
  </si>
  <si>
    <t>Archivo de metal color beige de cuatro gavetas segun factura No. 517</t>
  </si>
  <si>
    <t>1232.03.46</t>
  </si>
  <si>
    <t>Escritorio tipo secretarial segun factura 989</t>
  </si>
  <si>
    <t>1232.03.47</t>
  </si>
  <si>
    <t>Silla tipo secretarial segun factura 989</t>
  </si>
  <si>
    <t>1232.03.48</t>
  </si>
  <si>
    <t>Archivo de metal color beige de cuatro gavetas segun factura No. 5177</t>
  </si>
  <si>
    <t>1232.03.49</t>
  </si>
  <si>
    <t>Archivo de metal color beige de cuatro gavetas factura 155</t>
  </si>
  <si>
    <t>1232.03.50</t>
  </si>
  <si>
    <t>Mueble tipo estanteria de metal y vidrio factura 115 de Fenix</t>
  </si>
  <si>
    <t xml:space="preserve">VAN - - - - - - - - - - - - - - - - - - - - - - - - - - - - - - - - - - </t>
  </si>
  <si>
    <t xml:space="preserve">VIENEN- - - - - - - - - - - - - - - - - - - - - - - - - - - - - - - - - - - - - - </t>
  </si>
  <si>
    <t>1232.03.51</t>
  </si>
  <si>
    <t>Una  Mesa  pequeña para maquina de escribir</t>
  </si>
  <si>
    <t>1232.03.52</t>
  </si>
  <si>
    <t>Silla giratoria color negro</t>
  </si>
  <si>
    <t>1232.03.53</t>
  </si>
  <si>
    <t>Escritorio Milan A en L con pedestal factura 1097</t>
  </si>
  <si>
    <t>1232.03.54</t>
  </si>
  <si>
    <t>1232.03.55</t>
  </si>
  <si>
    <t>1232.03.56</t>
  </si>
  <si>
    <t>1232.03.57</t>
  </si>
  <si>
    <t>Un Archivos de 3 gavetas segun factura 1097</t>
  </si>
  <si>
    <t>1232.03.58</t>
  </si>
  <si>
    <t>1232.03.60</t>
  </si>
  <si>
    <t>1232.03.61</t>
  </si>
  <si>
    <t>Escritorio Milan A en L con pedestal segun factura 1097</t>
  </si>
  <si>
    <t>1232.03.62</t>
  </si>
  <si>
    <t>1232.03.63</t>
  </si>
  <si>
    <t>1232.03.65</t>
  </si>
  <si>
    <t>Escritorio tipo modular color negro cherri segun factura No. 917</t>
  </si>
  <si>
    <t>1232.03.66</t>
  </si>
  <si>
    <t>Archivo de metal color negro  de dos gavetas segun factura No. 16</t>
  </si>
  <si>
    <t>1232.03.67</t>
  </si>
  <si>
    <t>Archivo de metal color negro  de cuatro gavetas segun factura No. 16</t>
  </si>
  <si>
    <t>1232.03.68</t>
  </si>
  <si>
    <t>Marimba sencilla factura 101 de representaciones Velasquez</t>
  </si>
  <si>
    <t>1232.03.69</t>
  </si>
  <si>
    <t>Compra de1 Bancos giratorios de distribuidora Arreola factura 42730</t>
  </si>
  <si>
    <t>1232.03.70</t>
  </si>
  <si>
    <t>Escritorio ejecutivo Tipo L</t>
  </si>
  <si>
    <t>1232.03.73</t>
  </si>
  <si>
    <t>1 mesas de metal color gris</t>
  </si>
  <si>
    <t>1232.03.74</t>
  </si>
  <si>
    <t>1232.03.75</t>
  </si>
  <si>
    <t>1232.03.76</t>
  </si>
  <si>
    <t>1232.03.77</t>
  </si>
  <si>
    <t>1232.03.78</t>
  </si>
  <si>
    <t>1232.03.85</t>
  </si>
  <si>
    <t>1 Sillas de madera factura No, 59</t>
  </si>
  <si>
    <t>1232.03.86</t>
  </si>
  <si>
    <t>1232.03.87</t>
  </si>
  <si>
    <t>1232.03.88</t>
  </si>
  <si>
    <t>1232.03.89</t>
  </si>
  <si>
    <t>1232.03.90</t>
  </si>
  <si>
    <t>1232.03.91</t>
  </si>
  <si>
    <t>1232.03.92</t>
  </si>
  <si>
    <t>1232.03.95</t>
  </si>
  <si>
    <t>Sumadora segun factura 121</t>
  </si>
  <si>
    <t>1232.03.96</t>
  </si>
  <si>
    <t>Archivo de metal color negro de cuatro gavetas factura 990</t>
  </si>
  <si>
    <t>1232.03.97</t>
  </si>
  <si>
    <t>Escritorio tipo secretarial color negro en L Factura 989</t>
  </si>
  <si>
    <t>VAN…………………………………………………………….</t>
  </si>
  <si>
    <t>VIENEN…………………………………………………………….</t>
  </si>
  <si>
    <t>1232.03.98</t>
  </si>
  <si>
    <t>Silla tipo secretarial factura 989</t>
  </si>
  <si>
    <t>1232.03.99</t>
  </si>
  <si>
    <t>Escritorio tipo secretarial color negro Factura 989</t>
  </si>
  <si>
    <t>1232.03.100</t>
  </si>
  <si>
    <t>1232.03.101</t>
  </si>
  <si>
    <t>Escritorio tipo Ejecutivo  de 6 gavetas color beige</t>
  </si>
  <si>
    <t>1232.03.102</t>
  </si>
  <si>
    <t>Silla ejecutiva de cuero negro factura No. 917</t>
  </si>
  <si>
    <t>1232.03.103</t>
  </si>
  <si>
    <t>Escritorio tipo modular color negro cherri factura 917</t>
  </si>
  <si>
    <t>1232.03.104</t>
  </si>
  <si>
    <t>Archivo de metal color negro de cuatro gavetas factura No. 40</t>
  </si>
  <si>
    <t>1232.03.105</t>
  </si>
  <si>
    <t>Librera de metal color negro factura 40</t>
  </si>
  <si>
    <t>1232.03.106</t>
  </si>
  <si>
    <t>Mesa multiusos color negro con vidrio factura No. 40</t>
  </si>
  <si>
    <t>1232.03.107</t>
  </si>
  <si>
    <t>Escritorio tipo ejecutivo color Beige</t>
  </si>
  <si>
    <t>1232.03.108</t>
  </si>
  <si>
    <t>Teoddito Modelo LT8-300 serie T 001146 factura 216</t>
  </si>
  <si>
    <t>1232.03.109</t>
  </si>
  <si>
    <t>Escritorio Tipo secretarial color negro Factura 40</t>
  </si>
  <si>
    <t>1232.03.111</t>
  </si>
  <si>
    <t>Compra de un mueble de trabajo factura 709</t>
  </si>
  <si>
    <t>1232.03.112</t>
  </si>
  <si>
    <t>Silla tipo secretarial con respaldo factura 709</t>
  </si>
  <si>
    <t>1232.03.113</t>
  </si>
  <si>
    <t>Archivo de color negro de cuatro gavetas factura No. 729</t>
  </si>
  <si>
    <t>1232.03.114</t>
  </si>
  <si>
    <t>Un archivos color negro de cuatro gavetas</t>
  </si>
  <si>
    <t>1232.03.115</t>
  </si>
  <si>
    <t>Dispensador de agua factura 761</t>
  </si>
  <si>
    <t>1232.03.116</t>
  </si>
  <si>
    <t>Mueble de centro de trabajo factura 843</t>
  </si>
  <si>
    <t>1232.03.117</t>
  </si>
  <si>
    <t>Archivo de color negro de cuatro gavetas factura No. 843</t>
  </si>
  <si>
    <t>1232.03.118</t>
  </si>
  <si>
    <t>Silla tipo secretarial con respaldo factura 842</t>
  </si>
  <si>
    <t>1232.03.119</t>
  </si>
  <si>
    <t>1 bancas de cedro para tres personas segun factura No. 42</t>
  </si>
  <si>
    <t>1232.03.120</t>
  </si>
  <si>
    <t>1232.03.121</t>
  </si>
  <si>
    <t>1232.03.122</t>
  </si>
  <si>
    <t>1232.03.123</t>
  </si>
  <si>
    <t>1232.03.124</t>
  </si>
  <si>
    <t>1232.03.125</t>
  </si>
  <si>
    <t>1232.03.126</t>
  </si>
  <si>
    <t>1232.03.127</t>
  </si>
  <si>
    <t>1232.03.128</t>
  </si>
  <si>
    <t>Silla gerencial color negro Factura No. 124</t>
  </si>
  <si>
    <t>1232.03.129</t>
  </si>
  <si>
    <t xml:space="preserve">Dispensador de Agua marca Oasis factura No.67 </t>
  </si>
  <si>
    <t>1232.03.130</t>
  </si>
  <si>
    <t xml:space="preserve">Archivo color negro cuatro gavetas factura No 67. </t>
  </si>
  <si>
    <t>1232.03.131</t>
  </si>
  <si>
    <t>mueble centro de trabajo factura No. 65</t>
  </si>
  <si>
    <t>1232.03.132</t>
  </si>
  <si>
    <t>mueble tipo secretarial color negro una gaveta factura No. 65</t>
  </si>
  <si>
    <t>1232.03.133</t>
  </si>
  <si>
    <t>Silla tipo secretarial factura No. 65</t>
  </si>
  <si>
    <t>VAN……………………………………….</t>
  </si>
  <si>
    <t>1232.03.134</t>
  </si>
  <si>
    <t>1 sillas Secretarial Color Negro</t>
  </si>
  <si>
    <t>1232.03.136</t>
  </si>
  <si>
    <t>Silla Gerencial color negro con rodos</t>
  </si>
  <si>
    <t>1232.03.137</t>
  </si>
  <si>
    <t xml:space="preserve"> impresora y Fotocopiadora RICOH Serie: W413L300531</t>
  </si>
  <si>
    <t>1232.03.138</t>
  </si>
  <si>
    <t>Librera de metal con dos entrepaños de 1.20x089x39, de vidrio corredizo color negro</t>
  </si>
  <si>
    <t>1232.03.139</t>
  </si>
  <si>
    <t>Archivo de metal de 4 gavetas, color negro con Beige</t>
  </si>
  <si>
    <t>1232.03.140</t>
  </si>
  <si>
    <t>Mesa de madera y melamina para costura</t>
  </si>
  <si>
    <t>1232.03.141</t>
  </si>
  <si>
    <t>Estanteria de melamina con dos puertas con llave</t>
  </si>
  <si>
    <t>1232.03.143</t>
  </si>
  <si>
    <t>Vitrina con dos entrepaños vidrio corredizo chapa y llave pintada y esmalteada al horno</t>
  </si>
  <si>
    <t>1232.03.144</t>
  </si>
  <si>
    <t>Escritorio en Estilo L collor negro y color madera</t>
  </si>
  <si>
    <t>1232.03.145</t>
  </si>
  <si>
    <t xml:space="preserve">Factura No,012 de fecha 28-09-2016, VIDRIERIA GARCIA, compra de una vitrina en aluminio Anodisado con divrio de 5ML. De 1.84 de ancho por 2 de alto y 34 de fondo </t>
  </si>
  <si>
    <t>1232.03.147</t>
  </si>
  <si>
    <t>Factura No. 103 de fecha 02-03-2017, de CONSTRUCCIONES INTEGRALES DE GUATEMALA compra de 1 aires acondicionados marca YORK de 24,000 BTUS</t>
  </si>
  <si>
    <t>1232.03.148</t>
  </si>
  <si>
    <t>Factura No. 103 de fecha 02-03-2017, de CONSTRUCCIONES INTEGRALES DE GUATEMALA compra de 1 aires acondicionados marca YORK de 12,000 BTUS</t>
  </si>
  <si>
    <t>1232.03.149</t>
  </si>
  <si>
    <t>Aire acondicionado de pared color beige marca premium cool</t>
  </si>
  <si>
    <t>1232.03.150</t>
  </si>
  <si>
    <t>1232.03.151</t>
  </si>
  <si>
    <t>1232.03.152</t>
  </si>
  <si>
    <t>1232.03.153</t>
  </si>
  <si>
    <t>Factura No. 103 de fecha 02-03-2017, de CONSTRUCCIONES INTEGRALES DE GUATEMALA compra de 1 aire acondicionado marca YORK de 8,000 BTUS</t>
  </si>
  <si>
    <t>1232.03.154</t>
  </si>
  <si>
    <t>Factura No. 512 de fecha 17-03-2017, de HOGAR PUNTO COM compra de un escritorio de melamina L-150</t>
  </si>
  <si>
    <t>1232.03.155</t>
  </si>
  <si>
    <t>Factura No. 512 de fecha 17-03-2017, de HOGAR PUNTO COM compra de una silla ejecutiva respando mesh N-050</t>
  </si>
  <si>
    <t>1232.03.156</t>
  </si>
  <si>
    <t>Factura No. 517 de fecha 30-03-2017, de HOGAR PUNTO COM compra de 1 escritorio de melamina tipo  secretarial</t>
  </si>
  <si>
    <t>1232.03.157</t>
  </si>
  <si>
    <t>Factura No. 343 de fecha 21-04-2017, de MULTISERVICIOS A$D compra de 1 vitrinas</t>
  </si>
  <si>
    <t>1232.03.158</t>
  </si>
  <si>
    <t>VAN……………………………………………………………….</t>
  </si>
  <si>
    <t>VAN…………………………………………………………</t>
  </si>
  <si>
    <t>1232.03.159</t>
  </si>
  <si>
    <t>1232.03.160</t>
  </si>
  <si>
    <t>Factura No. 564 de fecha 04-08-2017, HOGAR PUNTO COM, compra de 1 escritorio de melamina tipo L 1.60</t>
  </si>
  <si>
    <t>1232.03.161</t>
  </si>
  <si>
    <t>Factura No. 564 de fecha 04-08-2017, HOGAR PUNTO COM, compra de 1  silla de respaldo de mesh n-=50</t>
  </si>
  <si>
    <t>1232.03.162</t>
  </si>
  <si>
    <t>1232.03.163</t>
  </si>
  <si>
    <t>1232.03.164</t>
  </si>
  <si>
    <t>Factura No. 796 de fecha  02-11-2017, MUEBLES CASA BELLA II compra de 1 escritorio Turin base de metal de 3 gavetas con chapa de 1" de grosor</t>
  </si>
  <si>
    <t>1232.03.165</t>
  </si>
  <si>
    <t>Factur No. 796 de fecha, 02-11-2017 MUEBLES CASA BELLA II compra de 1 Silla DC30 respaldo de malla tela mesh en el asiento base metalica</t>
  </si>
  <si>
    <t>1232.03.166</t>
  </si>
  <si>
    <t>1232.03.167</t>
  </si>
  <si>
    <t>Factura 10748  de fecha 03-11-2017, Nazareth compra de 1 dispensador de Agua fría y caliente con almacenamiento</t>
  </si>
  <si>
    <t>1232.03.168</t>
  </si>
  <si>
    <t>Factura No. 1001 de fecha 13-123-2017, MUEBLES HOGAR CON ESTILO, compra de 1 sillas ejecutivas tapicería en tela reclinable</t>
  </si>
  <si>
    <t>1232.03.169</t>
  </si>
  <si>
    <t>1232.03.170</t>
  </si>
  <si>
    <t>Factura No. 1001 de fecha 13-12-2017, MUEBLES HOGAR CON  ESTILO, compras de 1 escritorio secretarial de 3 gavetas de 1.20 x 0.60</t>
  </si>
  <si>
    <t>1232.03.171</t>
  </si>
  <si>
    <t>Factura No. 1001 de fecha 13-12-2017, MUEBLES HOGAR CON  ESTILO, compras de 1  archivos  de 4 gavetas cerradura central</t>
  </si>
  <si>
    <t>1232.03.172</t>
  </si>
  <si>
    <t>1232.03.173</t>
  </si>
  <si>
    <t>1232.03.174</t>
  </si>
  <si>
    <t>Factura No. 1001 de fecha 13-12-2017, MUEBLES HOGAR CON  ESTILO, compras de 1 vitrinas puertas de vidrio con llave</t>
  </si>
  <si>
    <t>1232.03.175</t>
  </si>
  <si>
    <t>1232.03.176</t>
  </si>
  <si>
    <t>VAN………………………………………………………………..</t>
  </si>
  <si>
    <t>VAN……………………………………………</t>
  </si>
  <si>
    <t>1232.03.177</t>
  </si>
  <si>
    <t>Compra De Vitrina Estanteria En Aluminio Anodizado Con Vidrio</t>
  </si>
  <si>
    <t>1232.03.178</t>
  </si>
  <si>
    <t>Factura No. 073 de fecha 10-03-2017, DANIEL FERNANDO MAYEN BARRERA, Compra de 1 estanterias industriales 200x50x100</t>
  </si>
  <si>
    <t>1232.03.179</t>
  </si>
  <si>
    <t>1232.03.180</t>
  </si>
  <si>
    <t>1232.03.181</t>
  </si>
  <si>
    <t>1232.03.182</t>
  </si>
  <si>
    <t>1232.03.183</t>
  </si>
  <si>
    <t>1232.03.184</t>
  </si>
  <si>
    <t>1232.03.185</t>
  </si>
  <si>
    <t>1232.03.186</t>
  </si>
  <si>
    <t>Factura No. 073 de fecha 10-03-2017, DANIEL FERNANDO MAYEN BARRERA, Compra de 1 VITRINA MOSTRADOR de 200x45x100</t>
  </si>
  <si>
    <t>1232.03.187</t>
  </si>
  <si>
    <t>Factura No. 9943 de fecha 05-05.2017, IMPORTADORA NAZARETH compra 1 dispendadores de piso agua fria y caliente</t>
  </si>
  <si>
    <t>1232.03.188</t>
  </si>
  <si>
    <t>Factura No. 9943 de fecha 05-05.2017, IMPORTADORA NAZARETH compra 1dispendadores de piso agua fria y caliente</t>
  </si>
  <si>
    <t>1232.03.190</t>
  </si>
  <si>
    <t>1232.03.191</t>
  </si>
  <si>
    <t>Compra De Vitrina En Aluminio Anodizado Con Vidrio De 5ml De 1.84 De Ancho Por 2.00 De Alto Y .34 Mts. De Fondo</t>
  </si>
  <si>
    <t>VAN………………………………………………</t>
  </si>
  <si>
    <t>VAN…………………………………</t>
  </si>
  <si>
    <t>1232.03.192</t>
  </si>
  <si>
    <t>Factura No. 789 de fecha 26-10-2017, de MUEBLES CASA BELLA II  compra 1 archivador 4 gavetas riel extensible color negro</t>
  </si>
  <si>
    <t>1232.03.193</t>
  </si>
  <si>
    <t>Factura No. 789 de fecha 26-10-2017, de MUEBLES CASA BELLA II  compra 1  escritorio TURIN base de metal  de 3 gavetas con chapa de 1" de grosor</t>
  </si>
  <si>
    <t>1232.03.194</t>
  </si>
  <si>
    <t>Factura No. 720 de fecha 20-04-2017, de MUEBLES CASA BELLA II, compra de 1 cabezales ST gavinetes en Melamina silla de 3 posiciones cuerina</t>
  </si>
  <si>
    <t>1232.03.195</t>
  </si>
  <si>
    <t>1232.03.196</t>
  </si>
  <si>
    <t>1232.03.197</t>
  </si>
  <si>
    <t>1232.03.198</t>
  </si>
  <si>
    <t>Factura No. 720 de fecha 20-04-2017, de MUEBLES CASA BELLA II, compra de 1 estaciones curvas con gavetas estructura en melamina</t>
  </si>
  <si>
    <t>1232.03.199</t>
  </si>
  <si>
    <t>Factura No. 720 de fecha 20-04-2017, de MUEBLES CASA BELLA II, compra de 1estaciones curvas con gavetas estructura en melamina</t>
  </si>
  <si>
    <t>1232.03.200</t>
  </si>
  <si>
    <t>1232.03.201</t>
  </si>
  <si>
    <t>1232.03.202</t>
  </si>
  <si>
    <t>1232.03.203</t>
  </si>
  <si>
    <t>1232.03.204</t>
  </si>
  <si>
    <t>1232.03.205</t>
  </si>
  <si>
    <t>1232.03.206</t>
  </si>
  <si>
    <t xml:space="preserve">Factura No. 720 de fecha 20-04-2017, de MUEBLES CASA BELLA II, compra 1 mesas manicure con entrepaños </t>
  </si>
  <si>
    <t>VAN…………………………………………</t>
  </si>
  <si>
    <t>1232.03.207</t>
  </si>
  <si>
    <t>1232.03.208</t>
  </si>
  <si>
    <t>1232.03.209</t>
  </si>
  <si>
    <t>1232.03.210</t>
  </si>
  <si>
    <t>1232.03.211</t>
  </si>
  <si>
    <t>1232.03.212</t>
  </si>
  <si>
    <t>1232.03.213</t>
  </si>
  <si>
    <t>1232.03.214</t>
  </si>
  <si>
    <t>1232.03.215</t>
  </si>
  <si>
    <t>1232.03.216</t>
  </si>
  <si>
    <t>1232.03.217</t>
  </si>
  <si>
    <t>1232.03.218</t>
  </si>
  <si>
    <t>1232.03.219</t>
  </si>
  <si>
    <t>1232.03.220</t>
  </si>
  <si>
    <t>1232.03.221</t>
  </si>
  <si>
    <t>1232.03.222</t>
  </si>
  <si>
    <t>1232.03.223</t>
  </si>
  <si>
    <t>1232.03.224</t>
  </si>
  <si>
    <t>1232.03.225</t>
  </si>
  <si>
    <t>1232.03.226</t>
  </si>
  <si>
    <t>1232.03.227</t>
  </si>
  <si>
    <t>1232.03.228</t>
  </si>
  <si>
    <t>1232.03.229</t>
  </si>
  <si>
    <t>Factura No. 720 de fecha 20-04-2017, de MUEBLES CASA BELLA II, compra 1sillas cuadradas corte de pelo tapicería fusia</t>
  </si>
  <si>
    <t>1232.03.230</t>
  </si>
  <si>
    <t>1232.03.231</t>
  </si>
  <si>
    <t>1232.03.232</t>
  </si>
  <si>
    <t>1232.03.233</t>
  </si>
  <si>
    <t>1232.03.234</t>
  </si>
  <si>
    <t>1232.03.235</t>
  </si>
  <si>
    <t>1232.03.236</t>
  </si>
  <si>
    <t>1232.03.237</t>
  </si>
  <si>
    <t>1232.03.238</t>
  </si>
  <si>
    <t>1232.03.239</t>
  </si>
  <si>
    <t>1232.03.240</t>
  </si>
  <si>
    <t>1232.03.241</t>
  </si>
  <si>
    <t>1232.03.242</t>
  </si>
  <si>
    <t>1232.03.243</t>
  </si>
  <si>
    <t>1232.03.244</t>
  </si>
  <si>
    <t>1232.03.245</t>
  </si>
  <si>
    <t>1232.03.246</t>
  </si>
  <si>
    <t>1232.03.247</t>
  </si>
  <si>
    <t>1232.03.248</t>
  </si>
  <si>
    <t>1232.03.249</t>
  </si>
  <si>
    <t>1232.03.250</t>
  </si>
  <si>
    <t>1232.03.251</t>
  </si>
  <si>
    <t>1232.03.252</t>
  </si>
  <si>
    <t>1232.03.253</t>
  </si>
  <si>
    <t>1232.03.254</t>
  </si>
  <si>
    <t xml:space="preserve">Factura No. 720 de fecha 20-04-2017, de MUEBLES CASA BELLA II, compra 1 camilla para masajes tapicería en cuerina negra </t>
  </si>
  <si>
    <t>1232.03.255</t>
  </si>
  <si>
    <t>Factura No. 720 de fecha 20-04-2017, de MUEBLES CASA BELLA II, compra 1 archivos R/C de 4 gavetas pintura negra</t>
  </si>
  <si>
    <t>1232.03.256</t>
  </si>
  <si>
    <t>1232.03.257</t>
  </si>
  <si>
    <t>1232.03.258</t>
  </si>
  <si>
    <t>1232.03.259</t>
  </si>
  <si>
    <t>1232.03.260</t>
  </si>
  <si>
    <t>Factura No. 720 de fecha 20-04-2017, de MUEBLES CASA BELLA II, compra 1 ESCRITORIO Gerenciales Mónaco de 1.80 x 1.90</t>
  </si>
  <si>
    <t>1232.03.261</t>
  </si>
  <si>
    <t>1232.03.262</t>
  </si>
  <si>
    <t>Factura No. 720 de fecha 20-04-2017, de MUEBLES CASA BELLA II, compra 1 archivo  Robot de 2 gavetas top de melamina cherry</t>
  </si>
  <si>
    <t>1232.03.263</t>
  </si>
  <si>
    <t xml:space="preserve">Factura No. 720 de fecha 20-04-2017, de MUEBLES CASA BELLA II, compra 1 escritorios secretarias de 1.20 x 0.60 M top de melamina negro </t>
  </si>
  <si>
    <t>1232.03.264</t>
  </si>
  <si>
    <t xml:space="preserve">Factura No. 720 de fecha 20-04-2017, de MUEBLES CASA BELLA II, compra 1 escritorio secretarias de 1.20 x 0.60 M top de melamina negro </t>
  </si>
  <si>
    <t>1232.03.265</t>
  </si>
  <si>
    <t>Factura No. 720 de fecha 20-04-2017, de MUEBLES CASA BELLA II, compra 1 escritorio  secretarias de 1.20 x 0.60 M top de melamina negro con una silla fija</t>
  </si>
  <si>
    <t>1232.03.266</t>
  </si>
  <si>
    <t>Factura No. 720 de fecha 20-04-2017, de MUEBLES CASA BELLA II, compra1  sillas presidenciales DC cuero sint. Color negro</t>
  </si>
  <si>
    <t>1232.03.267</t>
  </si>
  <si>
    <t>1232.03.268</t>
  </si>
  <si>
    <t>Factura No. 720 de fecha 20-04-2017, de MUEBLES CASA BELLA II, 1 baterias de espera importadas 4 asientos polímetro negro</t>
  </si>
  <si>
    <t>1232.03.269</t>
  </si>
  <si>
    <t>1232.03.270</t>
  </si>
  <si>
    <t>Factura No. 720 de fecha 20-04-2017, de MUEBLES CASA BELLA II, 1 sillas ejecutivas DC 30 respaldo en malla tela mesh en el asiento</t>
  </si>
  <si>
    <t>1232.03.271</t>
  </si>
  <si>
    <t>1232.03.272</t>
  </si>
  <si>
    <t>1232.03.273</t>
  </si>
  <si>
    <t>Factura No. 629 de fecha 16-01-2018, HOGAR PUNTO COM, compra de un escritorio de melamina de 1 gaveta E-122</t>
  </si>
  <si>
    <t>1232.03.274</t>
  </si>
  <si>
    <t>Factura No. 629 de fecha 16-01-2018, HOGAR PUNTO COM, compra de1 sillas ejecutivas respando mesh No. 50</t>
  </si>
  <si>
    <t>1232.03.275</t>
  </si>
  <si>
    <t>Factura No. 629 de fecha 16-01-2018, HOGAR PUNTO COM, compra de 1 sillas ejecutivas respando mesh No. 50</t>
  </si>
  <si>
    <t>1232.03.276</t>
  </si>
  <si>
    <t>Factura No. 109 de fecha 13-02-2018, VIDRIERIA GARCIA, compra de 1vitrinas de aluminio y vidrio de 2.10 de alto 35 de fondo y 1.00 de ancho</t>
  </si>
  <si>
    <t>1232.03.277</t>
  </si>
  <si>
    <t>1232.03.278</t>
  </si>
  <si>
    <t>Factura No. 111, de fecha 23-02-2018, VIDRIERIA GARCIA, compra de 1 vitrina de aluminio y vidrio de 2.10 de alto 35 de fondo y 1.00 de ancho</t>
  </si>
  <si>
    <t>1232.03.279</t>
  </si>
  <si>
    <t>Factura No. 47 de fecha 12.03-2018, compra de un dispensador de agua premium fria y caliente</t>
  </si>
  <si>
    <t>1232.03.280</t>
  </si>
  <si>
    <t xml:space="preserve">Factura No. 75 de fecha 8-05-2018, COMERCIALIZADORA SUMISA, compra de 1 escritorio en L ejecutivo 1.50x1.50x0.60 Mts.1 pedestal de 3 gavetas </t>
  </si>
  <si>
    <t>1232.03.281</t>
  </si>
  <si>
    <t>Factura No. 0117 de fecha 13-08-2018, VIDRIERIA GARCIA, compra de 1 Estanterias de 35 de fondo 1.00 de ancho X 2.10 de alto con 5 de espacio de 38 cms. Color rojo</t>
  </si>
  <si>
    <t>1232.03.282</t>
  </si>
  <si>
    <t xml:space="preserve">Factura No. 0117 de fecha 13-08-2018, VIDRIERIA GARCIA, compra de 1 Estanterias de 35 de fondo 1.00 de ancho X 2.10 de alto con 5 de espacio de 38 cms. Color rojo </t>
  </si>
  <si>
    <t>1232.03.283</t>
  </si>
  <si>
    <t>Vitrina de Aluminio y Vidrio de 2.10 CM de Fondo por 0.35 CM de Gondo 1.00 ancho</t>
  </si>
  <si>
    <t>1232.03.284</t>
  </si>
  <si>
    <t>Factura No. 01717 de fecha 14-09-2018, IMPULSO, compra de 1 Silla Semi-Ejecutiva N050 en color negro</t>
  </si>
  <si>
    <t>1232.03.285</t>
  </si>
  <si>
    <t>Factura No. 01717 de fecha 14-09-2018, IMPULSO, compra de 1Escritorio en L Peninsular en Melamina</t>
  </si>
  <si>
    <t>1232.03.286</t>
  </si>
  <si>
    <t>Factura No. 01717 de fecha 14-09-2018, IMPULSO, compra de 1 Archivo Vertical de 2 Gavetas de Metal color negro</t>
  </si>
  <si>
    <t>1232.03.287</t>
  </si>
  <si>
    <t xml:space="preserve">Factura No. 01717 de fecha 14-09-2018, IMPULSO, compra de 1 Archivos Vertical de 4 Gavetas de Metal color negro </t>
  </si>
  <si>
    <t>1232.03.288</t>
  </si>
  <si>
    <t>1232.03.289</t>
  </si>
  <si>
    <t>1232.03.290</t>
  </si>
  <si>
    <t>1232.03.291</t>
  </si>
  <si>
    <t xml:space="preserve">Factura No. 003 de fecha 03-09-.2018 VARIEDADES ESTRELLA, compra de 1 Librera fabricada en Metal, Puertas Corredizas de Vidrio con Chapa, medida 152 mt alto X 0.89 mt de Aancho X 0.39 met fondo, pintura horneable en Polvo Color Negro </t>
  </si>
  <si>
    <t>1232.03.292</t>
  </si>
  <si>
    <t>Fac tura No. 9698de fecha 11-09-2018, MUEBLES CASA BELLA II, compra de 1 escritorio Turin base de Metal de 3 Gavetas con Chapa de 1" de Grosor</t>
  </si>
  <si>
    <t>1232.03.293</t>
  </si>
  <si>
    <t>Factura No. 969 de fecha 11-09-2018, MUEBLES CASA BELLA II, compra de 1 silla L31 Reclinanble apoya Brazos Base Nylon Shock y Rodos</t>
  </si>
  <si>
    <t>1232.03.294</t>
  </si>
  <si>
    <t>Fac tura No. 968 de fecha 11-09-2018, MUEBLES CASA BELLA II, compra de 1 Archivo de 2 Gavetas Sistemas de Llave General</t>
  </si>
  <si>
    <t>1232.03.295</t>
  </si>
  <si>
    <t>Factura No. 007 de fecha 21-09-2018, VARIEDADES ESTRELLA, compra de 1 Sillas Ejecutivas con brazos tapizada en cuero Sintetico color negro inclinacion en respaldo, ajuste de altura por medio de Shock, base de 5 rodos Cromado a Q. 1,215.00 c/u</t>
  </si>
  <si>
    <t>1232.03.307</t>
  </si>
  <si>
    <t xml:space="preserve">Factura No. 007 de fecha 21-09-2018, VARIEDADES ESTRELLA, compra de 1 Silla Ejecutiva Gerencial,  Espuma de memoria y asiento con Resortes, brazos con almohadilla, mecanica de bloqueo e inclinación </t>
  </si>
  <si>
    <t>1232.03.308</t>
  </si>
  <si>
    <t>estanteria de Metal color gris de 4 espacios</t>
  </si>
  <si>
    <t>1232.03.309</t>
  </si>
  <si>
    <t>Estanteria de Metal color blanco de 7 espacios</t>
  </si>
  <si>
    <t>1232.03.310</t>
  </si>
  <si>
    <t xml:space="preserve">sillon de Cuerina </t>
  </si>
  <si>
    <t>1232.03.311</t>
  </si>
  <si>
    <t>Factura No. 021 Variedades Estrella compra de un escritorio en L de 1.50x1.80 mts color negro estructura de metal tabla de melanina</t>
  </si>
  <si>
    <t>VAN…………………………………………………</t>
  </si>
  <si>
    <t>1232.03.312</t>
  </si>
  <si>
    <t>Factura 1996 de fecha 17 de mayo de 2,019 Tecnologia Equipos y Suministros, Sociedad Anonima Compra de Silla Secretarial Modelo DC-123N</t>
  </si>
  <si>
    <t>1232.03.313</t>
  </si>
  <si>
    <t>Factura 17-05-2019 LIBRERÍA Y PAPELERIA PROGRESO SOCIEDAD ANONIMA, compara de Rotuladora Elec 19752/91315 LT100H 1X</t>
  </si>
  <si>
    <t>1232.03.314</t>
  </si>
  <si>
    <t>Compra de mueble fijo con espojo de 3 gavetas</t>
  </si>
  <si>
    <t>1232.03.315</t>
  </si>
  <si>
    <t>1232.03.316</t>
  </si>
  <si>
    <t>1232.03.317</t>
  </si>
  <si>
    <t>archivo robot de 2 gavetas factura 917</t>
  </si>
  <si>
    <t>1232.03.318</t>
  </si>
  <si>
    <t>Una  Mesa  pequeña para maquina de escribir color Beige y café</t>
  </si>
  <si>
    <t>1232.03.319</t>
  </si>
  <si>
    <t>Factura No. 014304 Module, Sociedad Anónima de fecha 07/02/2020, compra Silla Gerencial con brazos ajustados, apoyacabeza ajustable en altura, respaldo de mesh en color negro, reclinable el respaldo, soporte lumbar en respaldo ajustable, asiento espumado de alta densidad, tapizada en tela color a elección, ajuste de altura por medio de shock, base 5 rodos cromados, respaldo de 0.60cms. alto*48cms. Ancho asiento de 0.50 ancho *0.50 fondo</t>
  </si>
  <si>
    <t>1232.03.320</t>
  </si>
  <si>
    <t>Importaciones  Y Equipos IMEQMO. Socedad Anonima Factura No. 003007 de fecha 31 de Agosto de 2020 compra de computadora marca Dell Inspiron 25 5490 242 Touch 15-1021 12 GB RAM HDD 256GB SSD Gris W10 Home Teclado en ingles 1 año de garantia Serie: FJM3B03 5490 AI0</t>
  </si>
  <si>
    <t>1232.03.321</t>
  </si>
  <si>
    <t>Importaciones  Y Equipos IMEQMO. Socedad Anonima Factura No. 003007 de fecha 31 de Agosto de 2020 compra Bocina 2.1 Klip Xtreme Blu Pulse 60W Bluettoth Serie: INC1808260021.</t>
  </si>
  <si>
    <t>1232.03.322</t>
  </si>
  <si>
    <t>Bioprint Guatemala, Sociedad Anonima factura No. 2699 de fecha 22 de octubre del 2020, compra de Impresora Canon Pixma G411 Serie KLRX38259</t>
  </si>
  <si>
    <t>1232.03.323</t>
  </si>
  <si>
    <t>Macro Sistemas S.A factura 1416316915 de fecha 17 de noviembre 2020 compra de Notebook HP 15-dy1013ca, 17-1065g7, 16gb, SSS512, W10 Home, 16.6" FHD Led 5CD0277L92 Serie 5CD0277L92</t>
  </si>
  <si>
    <t>1232.03.324</t>
  </si>
  <si>
    <t>Bioprint Guatemala, S.A Factura 918898814 fr fecha 17 de noviembre de 2,020 compra de impresora canon multifuncional G2110 Serie KMBW10078</t>
  </si>
  <si>
    <t>1232.03.325</t>
  </si>
  <si>
    <t>Importaciones Y Equipos IMEQMO,Sociedad Anonima  Factura 03222 de fecha 18 de diciembre de 2020 compra de Combo de computadora PC Ejecutivo Procedador Core 13 10a. Gen , Memoria 8 Gb, Disco duro 1 Tb Tarjeta de video 1 gb, Quemadora de Dvd, Teclado, Mouse Monitor HP 18.5"</t>
  </si>
  <si>
    <t>1232.03.326</t>
  </si>
  <si>
    <t>Computadora marca HP dual Core de 2.00 GHZ factura 1610</t>
  </si>
  <si>
    <t>1232.03.328</t>
  </si>
  <si>
    <t>Según Factura No. 3 Equipo de computo: Monitor INTEL DUAL 2.5 con monitor SAMSUM color  negro 8121-0740 Teclado marca HSI naranja serie 012020118079.Mause marca HSI naranja,CPU marca HSI naranja  serie: CM19H9NS214620Z</t>
  </si>
  <si>
    <t>1232.03.330</t>
  </si>
  <si>
    <t>Computadora Monitor HP serie HPLV2011 color negro LV2011 Seire No. CNC240QHQQ con teclado HSI numero de barra 012020118461 mause HSI, CPU Dell serie Tag 9KYP5F1 20858644909</t>
  </si>
  <si>
    <t>1232.03.331</t>
  </si>
  <si>
    <t>Impresora canon G3100 serie G3100KK5G1912</t>
  </si>
  <si>
    <t>1232.03.333</t>
  </si>
  <si>
    <t>Compra de Equipo de computo HP ll-in-one Serie ¿ con teclado USB DELL de DINAMIGO del 13-05-12 factura 729</t>
  </si>
  <si>
    <t>1232.03.334</t>
  </si>
  <si>
    <t>UPS forza de 75 DVA 6 tomas  factura 842</t>
  </si>
  <si>
    <t>1232.03.337</t>
  </si>
  <si>
    <t xml:space="preserve">Factura No. 192 de fecha 16-12-2016, COMPU SOLUCIONES compra de 1 impresora de gran formato- color- HP desingnjet t 120 eprinter 24"     </t>
  </si>
  <si>
    <t>1232.03.338</t>
  </si>
  <si>
    <t>Factura No.  192 de fecha 16-12.2016, COMPU SOLUCIONES, compra de 1lapton Macbookpro13"  2.5 GHz turbo boost de hasta 3,1 GHz memoria de 4 GB de 1600 MHz disco duro de 500 GB de 4500 rpm intel HD Graphics 4000 bateria Integrada (7horas )</t>
  </si>
  <si>
    <t>1232.03.339</t>
  </si>
  <si>
    <t>1232.03.340</t>
  </si>
  <si>
    <t>Factura No. 512 de fecha 17-03.2017, HOGAR PUNTO COM compra de 1 Impresora Canon G 2100 Serie KKRN00099</t>
  </si>
  <si>
    <t>1232.03.341</t>
  </si>
  <si>
    <t>Factura No. 192 de fecha 16-12-16, de COMPU SOLUCIONES compra de 1 computadoras HPB 22- Boo3la Inter Pentium QC 13710-4 GB - 2 TB HDD 21.15" MONITOR LED WINDON 10 SPANIS</t>
  </si>
  <si>
    <t>1232.03.342</t>
  </si>
  <si>
    <t>Factura No. 192 de fecha 16-12-16, de COMPU SOLUCIONES compra de 1 computadoras HPB 22- Boo3la Inter Pentium QC 13710-4 GB - 2 TB HDD 21.15" MONITOR LED WINDON 10 SPANIS Serie:  8CC62210PN</t>
  </si>
  <si>
    <t>1232.03.343</t>
  </si>
  <si>
    <t>Factura No. 192 de fecha 16-12-16, de COMPU SOLUCIONES compra de 1 computadoras HPB 22- Boo3la Inter Pentium QC 13710-4 GB - 2 TB HDD 21.15" MONITOR LED WINDON 10 SPANIS serie 8CC62210VH</t>
  </si>
  <si>
    <t>1232.03.344</t>
  </si>
  <si>
    <t>Factura No. 192 de fecha 16-12-16, de COMPU SOLUCIONES compra de 1 computadoras HPB 22- Boo3la Inter Pentium QC 13710-4 GB - 2 TB HDD 21.15" MONITOR LED WINDON 10 SPANIS serie 8CC62210QT</t>
  </si>
  <si>
    <t>1232.03.345</t>
  </si>
  <si>
    <t>1232.03.346</t>
  </si>
  <si>
    <t>1232.03.347</t>
  </si>
  <si>
    <t>1232.03.348</t>
  </si>
  <si>
    <t>Factura No. 192 de fecha 16-12-16, de COMPU SOLUCIONES compra de 1 computadoras HPB 22- Boo3la Inter Pentium QC 13710-4 GB - 2 TB HDD 21.15" MONITOR LED WINDON 10 SPANIS SERIE 8CC62210QT</t>
  </si>
  <si>
    <t>1232.03.349</t>
  </si>
  <si>
    <t>Factura No. 192 de fecha 16-12-16, de COMPU SOLUCIONES compra de 1 computadoras HPB 22- Boo3la Inter Pentium QC 13710-4 GB - 2 TB HDD 21.15" MONITOR LED WINDON 10 SPANIS Serie 8CC822146</t>
  </si>
  <si>
    <t>VIENEN……………………………………………</t>
  </si>
  <si>
    <t>1232.03.350</t>
  </si>
  <si>
    <t>1232.03.351</t>
  </si>
  <si>
    <t>Factura No. 192 de fecha 16-12-16, de COMPU SOLUCIONES compra de 1 computadoras HPB 22- Boo3la Inter Pentium QC 13710-4 GB - 2 TB HDD 21.15" MONITOR LED WINDON 10 SPANIS Serie: 8CC62210XM</t>
  </si>
  <si>
    <t>1232.03.352</t>
  </si>
  <si>
    <t>Factura No. 192 de fecha 16-12-16, de COMPU SOLUCIONES compra de 1 computadoras HPB 22- Boo3la Inter Pentium QC 13710-4 GB - 2 TB HDD 21.15" MONITOR LED WINDON 10 SERIE  8CC62210Z6 SPANIS</t>
  </si>
  <si>
    <t>1232.03.353</t>
  </si>
  <si>
    <t>Factura No. 192 de fecha 16-12-16, de COMPU SOLUCIONES compra de 1 computadoras HPB 22- Boo3la Inter Pentium QC 13710-4 GB - 2 TB HDD 21.15" MONITOR LED WINDON 10 SPANIS Serie: 8CC6221142</t>
  </si>
  <si>
    <t>1232.03.354</t>
  </si>
  <si>
    <t>Factura No. 192 de fecha 16-12-16, de COMPU SOLUCIONES compra de 1 computadoras HPB 22- Boo3la Inter Pentium QC 13710-4 GB - 2 TB HDD 21.15" MONITOR LED WINDON 10 SPANIS 8CC62210PD</t>
  </si>
  <si>
    <t>1232.03.355</t>
  </si>
  <si>
    <t>Factura No. 192 de fecha 16-12-16, de COMPU SOLUCIONES compra de 1 computadoras HPB 22- Boo3la Inter Pentium QC 13710-4 GB - 2 TB HDD 21.15" MONITOR LED WINDON 10 SPANIS Serie 8CC62210PD</t>
  </si>
  <si>
    <t>1232.03.356</t>
  </si>
  <si>
    <t>Factura No. 192 de fecha 16-12-16, de COMPU SOLUCIONES compra de 1 computadoras HPB 22- Boo3la Inter Pentium QC 13710-4 GB - 2 TB HDD 21.15" MONITOR LED WINDON 10 SPANIS Serie 8CC62210R6</t>
  </si>
  <si>
    <t>1232.03.357</t>
  </si>
  <si>
    <t>Factura No. 192 de fecha 16-12-16, de COMPU SOLUCIONES compra de 1 baterias para computadoras Forse power technologies -UPS- 1000VA/500w 4 OUT 120 V0LTIOS</t>
  </si>
  <si>
    <t>1232.03.358</t>
  </si>
  <si>
    <t>1232.03.359</t>
  </si>
  <si>
    <t>1232.03.360</t>
  </si>
  <si>
    <t>Factura No. 192 de fecha 16-12-16, de COMPU SOLUCIONES compra de 1 baterias para computadoras Forse power technologies -UPS- 1000VA/500w 4 OUT 120 V0LTIOS Serie: 8CC62210Z0</t>
  </si>
  <si>
    <t>1232.03.361</t>
  </si>
  <si>
    <t>1232.03.375</t>
  </si>
  <si>
    <t>1232.03.376</t>
  </si>
  <si>
    <t>Factura No. 192 de fecha 16-12-16, de COMPU SOLUCIONES compra de 1 baterias para computadoras Forse power technologies -UPS- 1000VA/500w 4 OUT 120 V0LTIOS Serie: 16038361014</t>
  </si>
  <si>
    <t>1232.03.377</t>
  </si>
  <si>
    <t>Factura No. 67237 de fecha 04-08-2016, de LIBERTADOR EQUIPO DE OFICINA, compra de 1 impresoras EPSON LX- 350 paralelo USB seri 8CC6221136</t>
  </si>
  <si>
    <t>1232.03.378</t>
  </si>
  <si>
    <t>Factura No. 67237 de fecha 04-08-2016, de LIBERTADOR EQUIPO DE OFICINA, compra de 1 impresoras EPSON LX- 350 paralelo USB serial</t>
  </si>
  <si>
    <t>1232.03.379</t>
  </si>
  <si>
    <t>Factura No. 060 de fecha 19-10-2017, EQUISIOM compra de 1 computadoras HP prodesk 40063 sff con procesador intel core 17 de 3.4GHZ de velocidad Disco Duro de 1 tera memoria RAM 866 DDr4, unidad optima Windows 10 Pro G4 bist tarjeta de graficos HD 530 monitor HP V194 18.5</t>
  </si>
  <si>
    <t>1232.03.380</t>
  </si>
  <si>
    <t>1232.03.381</t>
  </si>
  <si>
    <t>Factura No. 060 de fecha 19-10-2017, EQUISIOM compra de 1 UPS forza  NT751 DE 750 VA</t>
  </si>
  <si>
    <t>1232.03.384</t>
  </si>
  <si>
    <t>Factura No. 10748 de fecha 03-11-2017, NAZARETH compra de 1 impresora multifuncional marca HP MFP-M227 Serie: CNC9C8V88</t>
  </si>
  <si>
    <t>1232.03.385</t>
  </si>
  <si>
    <t>Factura No. 0003 De fecha 04-08-2017, COMPU OFERTAS CENTRO HISTORICO compra de 1 computadora DELL optiplex 990 Mtel core 250 GB HDD 4GB RAM DVD RW-LED 19"</t>
  </si>
  <si>
    <t>1232.03.387</t>
  </si>
  <si>
    <t>Factura No. 628 de fecha 16-01-2018, HOGAR PUNTO COM, compra de 1 impresoras multifuncionales CANON G-4100 Serie KKVG25795</t>
  </si>
  <si>
    <t>1232.03.388</t>
  </si>
  <si>
    <t>Factura No. 060 de fecha 19-10-2017, EQUISIOM compra de 1 computadoras HP prodesk 40063 sff con procesador intel core 17 de 3.4GHZ de velocidad Disco Duro de 1 tera memoria RAM 866 DDr4, unidad optima Windows 10 Pro G4 bist tarjeta de graficos HD 530 monitor HP V194 18.5 Serie de Monitor HP LV2011, Monitor Serie CS70060</t>
  </si>
  <si>
    <t>1232.03.390</t>
  </si>
  <si>
    <t>Factura No. 627 de fecha 16-01-2018, HOGAR PUNTO COM, compra de 1 computadora de escritorioHP 27-A003LA serie  Serie: 8CC622111H</t>
  </si>
  <si>
    <t>1232.03.391</t>
  </si>
  <si>
    <t>Factura N0.43 de fecha 16-03-2018, COMERCIALIZADORA SUMISA, compra de 1 impresoras CANON multifuncionales G-4100 SERIE KLRX17222</t>
  </si>
  <si>
    <t>1232.03.392</t>
  </si>
  <si>
    <t>Factura N0.43 de fecha 16-03-2018, COMERCIALIZADORA SUMISA, compra de 1 impresoras CANON multifuncionales G-4100 Serie KKVG32746</t>
  </si>
  <si>
    <t>1232.03.393</t>
  </si>
  <si>
    <t>Factura N0.43 de fecha 16-03-2018, COMERCIALIZADORA SUMISA, compra de 1 impresoras CANON multifuncionales G-4100</t>
  </si>
  <si>
    <t>1232.03.394</t>
  </si>
  <si>
    <t>Factura N0.43 de fecha 16-03-2018, COMERCIALIZADORA SUMISA, compra de 1 impresoras CANON multifuncionales G-4100 Serie: KKVG3R97</t>
  </si>
  <si>
    <t>1232.03.395</t>
  </si>
  <si>
    <t>Factura N0.43 de fecha 16-03-2018, COMERCIALIZADORA SUMISA, compra de 1 impresoras CANON multifuncionales G-4100 Serie KKVG32742</t>
  </si>
  <si>
    <t>1232.03.396</t>
  </si>
  <si>
    <t xml:space="preserve">Factura N0.43 de fecha 16-03-2018, COMERCIALIZADORA SUMISA, compra de 1 impresoras CANON multifuncionales G-4100 serie KKSG40588 </t>
  </si>
  <si>
    <t>1232.03.397</t>
  </si>
  <si>
    <t>Factura No. 54 de fecha 16-03-2018, COMERCIALIZADORA SUMISA, compra de 1 computadoras DELL inspiron SFF268 procesador care 13-7100 3.9 GHz tarjeta de grafico memoria RAM $GB disco duro teclado y mause 0T57IR-64180-05D2V6M Serie:  0T57IR-64180-05D2V6M</t>
  </si>
  <si>
    <t>1232.03.398</t>
  </si>
  <si>
    <t>Factura No. 54 de fecha 16-03-2018, COMERCIALIZADORA SUMISA, compra de 1 computadoras DELL inspiron SFF268 procesador care 13-7100 3.9 GHz tarjeta de grafico memoria RAM $GB disco duro teclado y mause  CN/0NKHJN-74261-3432VHM</t>
  </si>
  <si>
    <t>1232.03.399</t>
  </si>
  <si>
    <t>Factura No. 932 de fecha 03-07-2018, de Bio Print por la compra de una impresora Canon G4100 sistema continuo serie KKVG32741</t>
  </si>
  <si>
    <t>1232.03.400</t>
  </si>
  <si>
    <t>Factura No. 5526 de fecha 03-09-2018, Improdi S.A. por la compra de una Computadora Dell Inspiron. 3647 15 446oS 89B Ram disco W8.1 home monitor 15.S"</t>
  </si>
  <si>
    <t>1232.03.402</t>
  </si>
  <si>
    <t>Factura No. 012 de fecha 30-10-2018, de Vairedades Estrella, Computadora de escritorio  marca HP Optiplex, torre procesador, 8GB de Memoria RAM, disco duro de 500 GB, teclado y mause Monitor, Dell19"</t>
  </si>
  <si>
    <t>1232.03.403</t>
  </si>
  <si>
    <t>Factura No. 012 de fecha 30-10-2018, de Vairedades Estrella, compra de computadora HP de escritorio Optiplex, torre procesador, 8GB de Memoria RAM, disco duro de 500 GB, teclado y mause Monitor.</t>
  </si>
  <si>
    <t>1232.03.404</t>
  </si>
  <si>
    <t>Factura 35033 de Fecha 27-12-2018  Macrosistemas, Sociedad Anonima compra de 1 Computadora de escritorio Dell XPS8920-7666BLK,¡7-7700, 8Gb, 1Tb, VIDEO De 2Gb, DvdrW, Win10, conmonitor 24" SE2416H Codigo DF3KR Serie JFQOQ37G05501100000184M01320-A</t>
  </si>
  <si>
    <t>1232.03.406</t>
  </si>
  <si>
    <t>Factura 35047 de fecha 28-12-2018 Macrossitemas, Sociedad Anonima,  1 Impresora Multifuncional Canon G4100, imprime, copia.scanea, Wif-fi Sistema de Tinta continua codigo 013803292541</t>
  </si>
  <si>
    <t>Factura No. 4025 BIOPRINT DE GUATEMALA SOCIEDAD ANONIMA, de fecha 29/01/2019 compra de Scanner Lide 220 marca canon color negro Serie KJKN55768</t>
  </si>
  <si>
    <t>1232.03.409</t>
  </si>
  <si>
    <t>Factura No. 51412 BIOPRINT GUATEMALA SOCIEDAD ANONIMA, de fecha 12/03/2019 compra de una impresora  Canon Pixma G4100 sistema continuo</t>
  </si>
  <si>
    <t>1232.03.412</t>
  </si>
  <si>
    <t>MERCADOWED, SOCIEDAD ANONIMA, factura No. 30663 de fecha de 15-04-2019, compra de 1escaner de documentos a dos cara Epson Workforce DS-410 color blanco Serie: X43C004541</t>
  </si>
  <si>
    <t>1232.03.413</t>
  </si>
  <si>
    <t>MERCADOWED, SOCIEDAD ANONIMA, factura No. 30663 de fecha de 15-04-2019, compra de 1escaner de documentos a dos cara Epson Workforce DS-410 Color Blanco Serie: X43C004537</t>
  </si>
  <si>
    <t>1232.03.414</t>
  </si>
  <si>
    <t>Factura No 052210 Bioprint De Guatemala, Sociedad Anonima, compra de una 1 impresora Multifuncional Epson L575 Serie W98Y302290</t>
  </si>
  <si>
    <t>1232.03.415</t>
  </si>
  <si>
    <t>Macrosistemas, Sociedas Anonima. Según factura No. 6650 de fecha 15 de mayo de 2,019 compra de Desktop Dell XPS8920-7666BLK, (7-7700, 8Gb, 1 Tb, VIDEO De 2GB, DwdRW, Win10, Con monitor 24" SE2416H 9pW7KH2</t>
  </si>
  <si>
    <t>1232.03.416</t>
  </si>
  <si>
    <t>Bioprint Guatemala, Sociedad Anonima, factura No. 55629 de fecha 4 de octubre de 2,019 compra de Impresora Canon Pixma G4111 Color negro Serie KLRX24845</t>
  </si>
  <si>
    <t>1232.03.417</t>
  </si>
  <si>
    <t>Bioprint Guatemala, Sociedad Anonima, factura No. 55629 de fecha 4 de octubre de 2,019 compra de Impresora Canon Pixma G4111 Color negro Serie KLRX24816</t>
  </si>
  <si>
    <t>1232.03.418</t>
  </si>
  <si>
    <t>Factura 6358 de fecha 13/11/2019 Improdi Sociedad Anonima Compra de Impresora Multifuncional Canon G411 Wifi Escaner Ses continua serie KLRX22038</t>
  </si>
  <si>
    <t>1232.03.419</t>
  </si>
  <si>
    <t>Factura 6358 de fecha 13/11/2019 Improdi Sociedad Anonima Compra de Impresora Multifuncional Canon G411 Wifi Escaner Ses continua serie KLRX11384</t>
  </si>
  <si>
    <t>1232.03.420</t>
  </si>
  <si>
    <t>Factura 6357 de fecha 13/11/2019 Impodri Sociedad Anonima compra de Computadora DELL Inspiron 3470 CPU 15-8400/GB/1GB/1TB/DVD/W10 MACAFEE 15 meses Monitor Dell E1916 1366X768 19" Serie 19570175030</t>
  </si>
  <si>
    <t>1232.03.421</t>
  </si>
  <si>
    <t>Factura No.75807 De fecha 21-02-2018  compra de 1 fotocopiadoras marca Kyocera modelo M30401DNserie L9D7927234</t>
  </si>
  <si>
    <t>VAN………………………………………………………</t>
  </si>
  <si>
    <t>1232.03.422</t>
  </si>
  <si>
    <t xml:space="preserve">Factura No.75807 De fecha 21-02-2018  compra de 1 fotocopiadoras marca Kyocera modelo M30401DN serie </t>
  </si>
  <si>
    <t>1232.03.424</t>
  </si>
  <si>
    <t xml:space="preserve"> BIOPRINT DE GUATEMALA SOCIEDAD ANONIMA, compra de Scanner Lide 220 marca canon color negro SerieKJKN17185</t>
  </si>
  <si>
    <t>1232.03.425</t>
  </si>
  <si>
    <t xml:space="preserve"> BIOPRINT DE GUATEMALA SOCIEDAD ANONIMA, compra de Scanner Lide 220 marca canon color negro Serie KJKN15485</t>
  </si>
  <si>
    <t>1232.03.427</t>
  </si>
  <si>
    <t>Mario Noe Castellanos Ochoa Factura No 688934657 de fecha 27/2/2020 compra de UPS CDP 750VA/315 WATTS LINE INTERACTIVE R-UPR758 8 entradas C/REG-  2 años de garantia Serie 191125-3075854</t>
  </si>
  <si>
    <t>1232.03.429</t>
  </si>
  <si>
    <t>Mario Noe Castellanos Ochoa Factura No 688934657 de fecha 27/2/2020 compra de UPS CDP 750VA/315 WATTS LINE INTERACTIVE R-UPR758 8 entradas C/REG-  2 años de garantia Serie 190705-3073289</t>
  </si>
  <si>
    <t>1232.03.430</t>
  </si>
  <si>
    <t>Mario Noe Castellanos Ochoa Factura No 688934657 de fecha 27/2/2020 compra de UPS CDP 750VA/315 WATTS LINE INTERACTIVE R-UPR758 8 entradas C/REG-  2 años de garantia Serie 190705-3073309</t>
  </si>
  <si>
    <t>1232.03.431</t>
  </si>
  <si>
    <t>Mario Noe Castellanos Ochoa Factura No 688934657 de fecha 27/2/2020 compra de UPS CDP 750VA/315 WATTS LINE INTERACTIVE R-UPR758 8 entradas C/REG-  2 años de garantia Serie 190705-3073292</t>
  </si>
  <si>
    <t>1232.03.432</t>
  </si>
  <si>
    <t>Mario Noe Castellanos Ochoa Factura No 688934657 de fecha 27/2/2020 compra de UPS CDP 750VA/315 WATTS LINE INTERACTIVE R-UPR758 8 entradas C/REG-  2 años de garantia Serie 191125-3075853</t>
  </si>
  <si>
    <t>1232.03.433</t>
  </si>
  <si>
    <t>Mario Noe Castellanos Ochoa Factura No 688934657 de fecha 27/2/2020 compra de UPS CDP 750VA/315 WATTS LINE INTERACTIVE R-UPR758 8 entradas C/REG-  2 años de garantia Serie 191125-3075856</t>
  </si>
  <si>
    <t>1232.03.435</t>
  </si>
  <si>
    <t>Mario Noe Castellanos Ochoa Factura No 688934657 de fecha 27/2/2020 compra de UPS CDP 750VA/315 WATTS LINE INTERACTIVE R-UPR758 8 entradas C/REG-  2 años de garantia Serie 190705-3073290</t>
  </si>
  <si>
    <t>1232.03.436</t>
  </si>
  <si>
    <t>Mario Noe Castellanos Ochoa Factura No 688934657 de fecha 27/2/2020 compra de UPS CDP 750VA/315 WATTS LINE INTERACTIVE R-UPR758 8 entradas C/REG-  2 años de garantia Serie 190705-3073285</t>
  </si>
  <si>
    <t>1232.03.437</t>
  </si>
  <si>
    <t>Mario Noe Castellanos Ochoa Factura No 688934657 de fecha 27/2/2020 compra de UPS CDP 750VA/315 WATTS LINE INTERACTIVE R-UPR758 8 entradas C/REG-  2 años de garantia Serie 190705-3073294</t>
  </si>
  <si>
    <t>1232.03.438</t>
  </si>
  <si>
    <t>Mario Noe Castellanos Ochoa Factura No 688934657 de fecha 27/2/2020 compra de UPS CDP 750VA/315 WATTS LINE INTERACTIVE R-UPR758 8 entradas C/REG-  2 años de garantia Serie 190705-3073293</t>
  </si>
  <si>
    <t>1232.03.439</t>
  </si>
  <si>
    <t>Mario Noe Castellanos Ochoa Factura No 688934657 de fecha 27/2/2020 compra de UPS CDP 750VA/315 WATTS LINE INTERACTIVE R-UPR758 8 entradas C/REG-  2 años de garantia Serie 190705-3073295</t>
  </si>
  <si>
    <t>1232.03.440</t>
  </si>
  <si>
    <t>Mario Noe Castellanos Ochoa Factura No 688934657 de fecha 27/2/2020 compra de UPS CDP 750VA/315 WATTS LINE INTERACTIVE R-UPR758 8 entradas C/REG-  2 años de garantia Serie 190705-3073215</t>
  </si>
  <si>
    <t>1232.03.441</t>
  </si>
  <si>
    <t>Mario Noe Castellanos Ochoa Factura No 688934657 de fecha 27/2/2020 compra de UPS CDP 750VA/315 WATTS LINE INTERACTIVE R-UPR758 8 entradas C/REG-  2 años de garantia Serie 190705-3073296</t>
  </si>
  <si>
    <t>1232.03.442</t>
  </si>
  <si>
    <t>Mario Noe Castellanos Ochoa Factura No 688934657 de fecha 27/2/2020 compra de UPS CDP 750VA/315 WATTS LINE INTERACTIVE R-UPR758 8 entradas C/REG-  2 años de garantia Serie 190705-3073286</t>
  </si>
  <si>
    <t>1232.03.443</t>
  </si>
  <si>
    <t>Mario Noe Castellanos Ochoa Factura No 688934657 de fecha 27/2/2020 compra de UPS CDP 750VA/315 WATTS LINE INTERACTIVE R-UPR758 8 entradas C/REG-  2 años de garantia Serie 190705-3073284</t>
  </si>
  <si>
    <t>1232.03.444</t>
  </si>
  <si>
    <t>Mario Noe Castellanos Ochoa Factura No 688934657 de fecha 27/2/2020 compra de UPS CDP 750VA/315 WATTS LINE INTERACTIVE R-UPR758 8 entradas C/REG-  2 años de garantia Serie 190705-3073241</t>
  </si>
  <si>
    <t>1232.03.445</t>
  </si>
  <si>
    <t>Mario Noe Castellanos Ochoa Factura No 688934657 de fecha 27/2/2020 compra de UPS CDP 750VA/315 WATTS LINE INTERACTIVE R-UPR758 8 entradas C/REG-  2 años de garantia Serie 190705-3073244</t>
  </si>
  <si>
    <t>1232.03.446</t>
  </si>
  <si>
    <t>Mario Noe Castellanos Ochoa Factura No 688934657 de fecha 27/2/2020 compra de UPS CDP 750VA/315 WATTS LINE INTERACTIVE R-UPR758 8 entradas C/REG-  2 años de garantia Serie 190705-3073243</t>
  </si>
  <si>
    <t>1232.03.447</t>
  </si>
  <si>
    <t>Mario Noe Castellanos Ochoa Factura No 688934657 de fecha 27/2/2020 compra de UPS CDP 750VA/315 WATTS LINE INTERACTIVE R-UPR758 8 entradas C/REG-  2 años de garantia Serie 190705-3073242</t>
  </si>
  <si>
    <t>1232.03.448</t>
  </si>
  <si>
    <t>Mario Noe Castellanos Ochoa Factura No 688934657 de fecha 27/2/2020 compra de UPS CDP 750VA/315 WATTS LINE INTERACTIVE R-UPR758 8 entradas C/REG-  2 años de garantia Serie 190705-3073312</t>
  </si>
  <si>
    <t>1232.03.449</t>
  </si>
  <si>
    <t>Mario Noe Castellanos Ochoa Factura No 688934657 de fecha 27/2/2020 compra de UPS CDP 750VA/315 WATTS LINE INTERACTIVE R-UPR758 8 entradas C/REG-  2 años de garantia Serie 190705-3073310</t>
  </si>
  <si>
    <t>1232.03.450</t>
  </si>
  <si>
    <t>Mario Noe Castellanos Ochoa Factura No 688934657 de fecha 27/2/2020 compra de UPS CDP 750VA/315 WATTS LINE INTERACTIVE R-UPR758 8 entradas C/REG-  2 años de garantia Serie 190705-3073311</t>
  </si>
  <si>
    <t>1232.03.451</t>
  </si>
  <si>
    <t>Mario Noe Castellanos Ochoa Factura No 688934657 de fecha 27/2/2020 compra de UPS CDP 750VA/315 WATTS LINE INTERACTIVE R-UPR758 8 entradas C/REG-  2 años de garantia Serie 191125-3075866</t>
  </si>
  <si>
    <t>1232.03.452</t>
  </si>
  <si>
    <t>Mario Noe Castellanos Ochoa Factura No 688934657 de fecha 27/2/2020 compra de UPS CDP 750VA/315 WATTS LINE INTERACTIVE R-UPR758 8 entradas C/REG-  2 años de garantia Serie 191125-3075868</t>
  </si>
  <si>
    <t>1232.03.453</t>
  </si>
  <si>
    <t>Mario Noe Castellanos Ochoa Factura No 688934657 de fecha 27/2/2020 compra de UPS CDP 750VA/315 WATTS LINE INTERACTIVE R-UPR758 8 entradas C/REG-  2 años de garantia Serie: 191125-3075865</t>
  </si>
  <si>
    <t>1232.03.454</t>
  </si>
  <si>
    <t>Mario Noe Castellanos Ochoa Factura No 688934657 de fecha 27/2/2020 compra de UPS CDP 750VA/315 WATTS LINE INTERACTIVE R-UPR758 8 entradas C/REG-  2 años de garantia Serie: 191125-3075867</t>
  </si>
  <si>
    <t>1232.03.456</t>
  </si>
  <si>
    <t>Factura 061 de fecha 19-10-2017, EQUISIOM compra de 1 juegos de bocinas Klip xtreme kss 310 con sistema de altavoces para PC</t>
  </si>
  <si>
    <t>1232.03.457</t>
  </si>
  <si>
    <t>1232.03.458</t>
  </si>
  <si>
    <t>MERCADOWEB, SSOCIEDAD ANONIMA Factura 28377  Compra de 1 camara sony DSC W800 20.1 Mpx 5X Zoom 2.7" Negro</t>
  </si>
  <si>
    <t>1232.03.459</t>
  </si>
  <si>
    <t>Factura No. 3607 de fecha 23 de febrero de 2021 de Importaciones y Equipo IMEQMO, Sociedad Anonima compra de computdora AIO Dell Inspiron 2 5400 24" i5-1135G 12 GB RAM 1TB HDD 256GB SSBBlanca W 10 Home Pantalla 23.8" LED FHD (1920x1080) camara Web HD 720p Procesador Intel Core ¡5-1135G7, Graficos Intel Iris Xe, 12 GB ram ddr4 (1x8GB, 1*4GB) 2666MHZ 1TB Disco Duro 7200 RPM 256GB SSD M. 2 pCle NVMe,Intel Wi-fi 6 2*2 Bluethooth 5.1 , 1* puerto USB 3.1 Gen 2 tipo-C, 1* puerto RJ-45 10/100/1000, 3* PUERTO usb 3.1 gEN 1, 1* Conexion Jack 3.5mm Audio/Micrófono Licencia de Office 2019 home and Busines Serie: CN-0SNP1R-PE200-0BC-0237-A00</t>
  </si>
  <si>
    <t>1232.03.460</t>
  </si>
  <si>
    <t>Factura No. 3607 de fecha 23 de febrero de 2021 de Importaciones y Equipo IMEQMO, Sociedad Anonima compra de computdora AIO Dell Inspiron 2 5400 24" i5-1135G 12 GB RAM 1TB HDD 256GB SSBBlanca W 10 Home Pantalla 23.8" LED FHD (1920x1080) camara Web HD 720p Procesador Intel Core ¡5-1135G7, Graficos Intel Iris Xe, 12 GB ram ddr4 (1x8GB, 1*4GB) 2666MHZ 1TB Disco Duro 7200 RPM 256GB SSD M. 2 pCle NVMe,Intel Wi-fi 6 2*2 Bluethooth 5.1 , 1* puerto USB 3.1 Gen 2 tipo-C, 1* puerto RJ-45 10/100/1000, 3* PUERTO usb 3.1 gEN 1, 1* Conexion Jack 3.5mm Audio/Micrófono Licencia de Office 2019 home and Busines Serie: CN-0SNP1R-PE200-0BC-0116-A00</t>
  </si>
  <si>
    <t>1232.03.461</t>
  </si>
  <si>
    <t>Factura 1171147051 de fecha 17/02/2021 Mercadoweb, S.A  compra de Escáner Epson WorkForce DS-770 a dos caras Serie: X3FX011499</t>
  </si>
  <si>
    <t>1232.03.462</t>
  </si>
  <si>
    <t>Factura 1996 de fecha 17 de mayo de 2,019 Tecnologia Equipos y Suministros, Sociedad Anonima Compra de Escritorio Peninsular, En Forma L medidas 1.5mts.</t>
  </si>
  <si>
    <t>1232.03.463</t>
  </si>
  <si>
    <t>Factura No 003668fr fecha 7 de abril de 2021 Importaciones y Equipos IMEQMQ, compra de Computadora AIO Marca Dell inspiron 24 5400 24" ¡5-1135G 12 GB RAM 1TB 256GB SSD Blanca W 10 Home pantalla 23.8" LED FHD (1920X1080) CAMARA Wb HD 720p Procesador Intel core ¡5-1135G7 Gráficos Intel Iris Xe 12 GB RAM DDR4 (1X8gb, 1x4gb) 2666MHz 1 TB Disco Duro 7200 RPM 256GB SSD M.2 PCle NVMe Intel Wi-fi 2X2 Bluetooth 5.1 1x ouerto USB 3.1 GEN 2 tipo C 3x PUERTO usb 3.1 Gen 1 1x Conexión jack 3.5mm Audio/Microfono Licencia de Office 2019 home and Business serie 5RMQF92</t>
  </si>
  <si>
    <t>1232.03.464</t>
  </si>
  <si>
    <t>Factura No 003668fr fecha 7 de abril de 2021 Importaciones y Equipos IMEQMQ, compra de Computadora AIO Marca Dell inspiron 24 5400 24" ¡5-1135G 12 GB RAM 1TB 256GB SSD Blanca W 10 Home pantalla 23.8" LED FHD (1920X1080) CAMARA Wb HD 720p Procesador Intel core ¡5-1135G7 Gráficos Intel Iris Xe 12 GB RAM DDR4 (1X8gb, 1x4gb) 2666MHz 1 TB Disco Duro 7200 RPM 256GB SSD M.2 PCle NVMe Intel Wi-fi 2X2 Bluetooth 5.1 1x ouerto USB 3.1 GEN 2 tipo C 3x PUERTO usb 3.1 Gen 1 1x Conexión jack 3.5mm Audio/Microfono Licencia de Office 2019 home and Business serie HPMQI92</t>
  </si>
  <si>
    <t>1232.03.465</t>
  </si>
  <si>
    <t>Factura No. 83C2BAA5 de fecha 20 de abril 2021 BIOPRINT, Sociedad Anonima, compra de Impresora Canon Pixma G3110  Serie KMYH27627</t>
  </si>
  <si>
    <t>1232.03.466</t>
  </si>
  <si>
    <t>Factura No. 83C2BAA5 de fecha 20 de abril 2021 BIOPRINT, Sociedad Anonima, compra de Impresora Canon Pixma G3110 Serie KMYH27629</t>
  </si>
  <si>
    <t>1232.03.467</t>
  </si>
  <si>
    <t>Factura No. 1115 de fecha 29 de julio 2021 Suma SUMA SEGURIDAD, Reloj Checador Control de asistencia Biometrico solución Zx con capacidada para 1000 usurios conexión en red TCPIP memoria interna alimentación 110VAC</t>
  </si>
  <si>
    <t>1232.03.468</t>
  </si>
  <si>
    <t>Factura No. 1696745002, de fecha 16/09/2021 BIOPRINT, SOCIEDAD ANONIMA, compra de impresora Canon Pizma 3110 serie: KMYH79876</t>
  </si>
  <si>
    <t>1232.03.469</t>
  </si>
  <si>
    <t>Factura No. 3442753571 de fecha 29/10/2021 BIOPRINT , SOCIEDAD ANONIMA, compra de impresora Multifuncional Epson Workforce pro Serie X3BK008425</t>
  </si>
  <si>
    <t>1232.03.470</t>
  </si>
  <si>
    <t>Factura No. 2765440764 de fecha 15/11/2021  Business Center Computadoras S.A, Compra de compuradora Deel Optiplex 3080 SDD ¡5-10500 4 GB Ram 8GB DDR4 almacenamiento Iterabyte HDD S-ATA  Monitor DEL 19"pulgadas  DELL E1920H  Serie: Tag JYM3VF3</t>
  </si>
  <si>
    <t>1232.03.471</t>
  </si>
  <si>
    <t>Factura No. 366102050 de fecha 26/11/2021 Business Center Computadoras S.A compra de Quemadora Dell Slim DW316 DVD-RW Serie: DP/N: 08K50C CN: 08K50C-PLC00-0B153EX-A01</t>
  </si>
  <si>
    <t>1232.03.472</t>
  </si>
  <si>
    <t>Factura No 770720020 de fecha 18/05/2022 Importaciones y Equipo IMEQMO, Sociedad Anonima, Compra de computadora AIO Dell Inspiron 5400 CN-OXCN73-PE-200-1AE-0299-00Touch 23.8" ¡5-1135G7 12GB RAM 1tb HDD256GB SSD W11 Home 1 año de garantia Serie: DV9GDF2, Licencia de OFFICE Hogar y empres 2019 1PC/mac</t>
  </si>
  <si>
    <t>1232.03.473</t>
  </si>
  <si>
    <t>Factura No. 322782011 de fecha 20/05/2022 Multiservicios Rodriguez, compra de Aire Acondicionado tipo Mini spli de 36000 BTU modelo CSA36CD(0) Serie P/138U52IB40111</t>
  </si>
  <si>
    <t>1232.03.474</t>
  </si>
  <si>
    <t>Factura No. 322782011 de fecha 20/05/2022 Multiservicios Rodriguez, compra de Aire Acondicionado tipo Mini spli de 18000 BTU modelo CSA18CD(0) Serie P/138U32IB40325</t>
  </si>
  <si>
    <t>1232.03.475</t>
  </si>
  <si>
    <t>Factura No. 826363593 de fecha 20/07/2022 Imporaciones y Equipos Imeqmo, Sociedad Anonima, compra de Computadora AIO Dell Inspiron 5400 touch 23.8" ¡5-1135G7 12GB RAM 1TB HDD 256GB SSD W11 HOME. Serie JT9GDF2 Licencia de office hogar y empresa 2021 1pc/MAC ESD  inspiron 5400 AIO Serie CN- 0XCN73-PE2001AR-256-A00 DP/N 0XCN73 ST: JT9GDF2 EX: 43128263918</t>
  </si>
  <si>
    <t>1232.03.476</t>
  </si>
  <si>
    <t>Factura No. 826363593 de fecha 20/07/2022 Imporaciones y Equipos Imeqmo, Sociedad Anonima, compra de Computadora AIO Dell Inspiron 5400 touch 23.8" ¡5-1135G7 12GB RAM 1TB HDD 256GB SSD W11 HOME. Serie JT9GDF2 Licencia de office hogar y empresa 2021 1pc/MAC ESD inspiron 5400 AIO Serie CN- 0XCN73-PE2001AR-286-A00 DP/N 0XCN73 ST: JQ9GDF2 EX: 42946865390</t>
  </si>
  <si>
    <t>1232.03.477</t>
  </si>
  <si>
    <t>Factura No 2192851424 de fecha  22/7/2022 Epia proyectos Integrales, Sociedad Anonima Compra de escritorio tipo L, melamina de 5/8 llave general. Pedestal de 3 gavetas, medidad d 150x 150 largo x60 anchi x 76 cm alto, color caoba</t>
  </si>
  <si>
    <t>1232.03.478</t>
  </si>
  <si>
    <t>1232.03.479</t>
  </si>
  <si>
    <t>Factura No 2192851424 de fecha  22/7/2022 Epia proyectos Integrales, Sociedad Anonima Compra de escritorio compra de Silla para Oficina, color negro</t>
  </si>
  <si>
    <t>1232.03.480</t>
  </si>
  <si>
    <t>Factura No 2192851424 de fecha  22/7/2022 Epia proyectos Integrales, Sociedad Anonima Compra de de Silla para Oficina, color negro</t>
  </si>
  <si>
    <t>1232.03.481</t>
  </si>
  <si>
    <t>Factura No. 1145720718 de fecha 25/08/2022 Importaciones y Equipos IMEQMO, Sociedad Anonima compra de Computadora Dell Optiplex 3090SPA SFF ¡5-10505 8GB RAM 1TB HDD W10 pro garantia 3 años onsite Serie No. HK0BLM3 monitor 18.5" LED Dell E1920H 1366x768 0Hz VGA DP licencia de office hogar y empresas 2021 1PC/MAC ESD</t>
  </si>
  <si>
    <t>1232.03.482</t>
  </si>
  <si>
    <t>1232.03.483</t>
  </si>
  <si>
    <t>Factura 807554929 de fecha 13/09/2022 Imporaciones Y Equipos IMEQMO, Sociedad Anonima compra de impresora Epson inyección Multifuncional L6270 EcoTank wi-fi Serie X8G5020646</t>
  </si>
  <si>
    <t>1232.03.484</t>
  </si>
  <si>
    <t>Factura 807554929 de fecha 13/09/2022 Imporaciones Y Equipos IMEQMO, Sociedad Anonima compra de UPS 850VA APC BE850M2 450W Serie S4B2205P09655</t>
  </si>
  <si>
    <t>1232.03.485</t>
  </si>
  <si>
    <t xml:space="preserve">Factura No. 1635469707 de fecha 22/12/2022 Evelia Lisseth Ochoa Castellanos, compra de juego de bocinas para P.C, </t>
  </si>
  <si>
    <t>1232.03.486</t>
  </si>
  <si>
    <t>Factura No. 97565454 de fecha 14/03/2023 Suministros Informaticos, Sociedad Anonima, compra de computadora de escritorio HP ProDesk 400 GF C¡710700 8GB 512GB Wifi 6 IY, HP V24¡- Monitor LED 24 (23.8" Visible) HP, Incluye licencia Microsoft Office 365. Serie: 1CR22903GN</t>
  </si>
  <si>
    <t>1232.03.487</t>
  </si>
  <si>
    <t>Factura No. 97565454 de fecha 14/03/2023 Suministros Informaticos, Sociedad Anonima, compra de computadora de escritorio HP ProDesk 400 GF C¡710700 8GB 512GB Wifi 6 IY, HP V24¡- Monitor LED 24 (23.8" Visible) HP, Incluye licencia Microsoft Office 365. Serie:</t>
  </si>
  <si>
    <t>1232.03.488</t>
  </si>
  <si>
    <t>Factura No. 2094744617 de fecha 14/03/2023 Suministros Informaticos, S.A compra de Impresora Multifuncional Epson workforce Pro WF C5790 MF; Serie X3B7027228</t>
  </si>
  <si>
    <t>1232.03.489</t>
  </si>
  <si>
    <t xml:space="preserve">Factura No. 868E3260 de fecha 16/03/2023 Suministros Informaticos,S.A, compra de Impresora multifunciona 3 en 1 Epson Eco Tank L3250 con impresión 100% sin cartychos: Serie XAGZ434746  </t>
  </si>
  <si>
    <t>1232.03.490</t>
  </si>
  <si>
    <t>Factura No. 1684556318 de fecha 05/05/2023 Evelia Lisseth, Ochoa Castellanos de Velasquez, compra de UPS CDP  750VA/315 Watts Serie 210929-3071187</t>
  </si>
  <si>
    <t>1232.03.491</t>
  </si>
  <si>
    <t>Factura No. 1166560988, de fecha 26/05/2023 Suministros Informaticos, S.A compra de Impresora multifunciona Epson Eco Tank L4260; Serie: XAEW064647</t>
  </si>
  <si>
    <t>1232.03.492</t>
  </si>
  <si>
    <t>Factura No. 1166560988, de fecha 26/05/2023 Suministros Informaticos, S.A compra de Sopladora de Aire inalámbrico de 3 velocidades, incluye cable de carga bateria: 600 mAh 5 boquillas, 3 cepillos aniestáticos.</t>
  </si>
  <si>
    <t>1232.03.493</t>
  </si>
  <si>
    <t>Factura No. 1166560988, de fecha 26/05/2023 Suministros Informaticos, S.A compra de Silla ejecutiva negra</t>
  </si>
  <si>
    <t>1232.03.494</t>
  </si>
  <si>
    <t>1232.03.495</t>
  </si>
  <si>
    <t>Factura No.4122035036 de fecha 13/07/2023 Evelia LissethOchoa Castellanos de Velasquez, compra de UPS 100va</t>
  </si>
  <si>
    <t>1232.03.496</t>
  </si>
  <si>
    <t>Factura No.4122035036 de fecha 13/07/2023 Evelia Lisseth Ochoa Castellanos de Velasquez, compra de UPS 100va</t>
  </si>
  <si>
    <t>1232.03.497</t>
  </si>
  <si>
    <t xml:space="preserve">Distribuidora Y Comercializadora Universal Sociedad Anónima, de fecha 20/07/2023  compra de estateria de metal </t>
  </si>
  <si>
    <t>1232.03.498</t>
  </si>
  <si>
    <t>1232.03.499</t>
  </si>
  <si>
    <t>1232.03.500</t>
  </si>
  <si>
    <t>Evelia Lisseth Ochoa Castellanos de Velasquez, de fecha 24/10/2023 compra de UPS, serie 230315-3140169</t>
  </si>
  <si>
    <t>1232.03.501</t>
  </si>
  <si>
    <t>Evelia Lisseth Ochoa Castellanos de Velasquez, de fecha 24/10/2023 compra de UPS, serie 230315-3140171</t>
  </si>
  <si>
    <t>1232.03.502</t>
  </si>
  <si>
    <t>Evelia Lisseth Ochoa Castellanos de Velasquez, de fecha 24/10/2023 compra de UPS, serie 230315-3140172</t>
  </si>
  <si>
    <t>1232.03.503</t>
  </si>
  <si>
    <t>Evelia Lisseth Ochoa Castellanos de Velasquez, de fecha 24/10/2023 compra de UPS, serie 230315-3140170</t>
  </si>
  <si>
    <t>1232.03.504</t>
  </si>
  <si>
    <t>Evelia Lisseth Ochoa Castellanos de Velasquez, de fecha 24/10/2023 compra de UPS, serie 230315-3140153</t>
  </si>
  <si>
    <t>1232.03.505</t>
  </si>
  <si>
    <t>Evelia Lisseth Ochoa Castellanos de Velasquez, de fecha 24/10/2023 compra de UPS, serie 230315-3140186</t>
  </si>
  <si>
    <t>1232.03.506</t>
  </si>
  <si>
    <t>Evelia Lisseth Ochoa Castellanos de Velasquez, de fecha 24/10/2023 compra de UPS, serie 230315-3140154</t>
  </si>
  <si>
    <t>1232.03.507</t>
  </si>
  <si>
    <t>Evelia Lisseth Ochoa Castellanos de Velasquez, de fecha 24/10/2023 compra de UPS, serie 230315-3140397</t>
  </si>
  <si>
    <t>1232.03.508</t>
  </si>
  <si>
    <t>Evelia Lisseth Ochoa Castellanos de Velasquez, de fecha 24/10/2023 compra de UPS, serie 230315-3140155</t>
  </si>
  <si>
    <t>1232.03.509</t>
  </si>
  <si>
    <t>Evelia Lisseth Ochoa Castellanos de Velasquez, de fecha 24/10/2023 compra de UPS, serie 230315-3140185</t>
  </si>
  <si>
    <t>1232.03.510</t>
  </si>
  <si>
    <t>Evelia Lisseth Ochoa Castellanos de Velasquez, de fecha 24/10/2023 compra de Scanner Epson serie x8q2087306 UPC-A010343960206 Product No. B11B261202</t>
  </si>
  <si>
    <t>1232.03.511</t>
  </si>
  <si>
    <t xml:space="preserve">Evelia Lisseth Ochoa Castellanos de Velasquez, de fecha 14/12/2023 según factura 2507555005 compra de Scanner Epson serie X8q2087306 UPC-A010343960206 product No. </t>
  </si>
  <si>
    <t>1232.03.512</t>
  </si>
  <si>
    <t>Evelia Lisseth Ochoa Castellanos de Velasquez, de fecha 14/12/2023 según factura 2507555005 compra de DISCO DURO EXTERNO USB 3.0 1TB</t>
  </si>
  <si>
    <t>1232.03.513</t>
  </si>
  <si>
    <t>Factura No. 1279345436 de fecha 22/04/2024 Suministros Infomaticos S.A compra de Impresora matriz de puntos FX-89011 Serie X3YF075175</t>
  </si>
  <si>
    <t>Armando del Cid Zuleta de fecha 22/05/2024según factura 686902508 compra de Terminal de asistencia Zkteco modelo K40 S/N A8N5232260015</t>
  </si>
  <si>
    <t>1232.03.514</t>
  </si>
  <si>
    <t>Armando del Cid Zuleta de fecha 22/05/2024según factura 841305558 compra de Terminal de asistencia Zkteco modelo K40 S/N A8N52232260016</t>
  </si>
  <si>
    <t>1232.03.515</t>
  </si>
  <si>
    <t>Armando del Cid Zuleta de fecha 22/05/2024según factura 841305558 compra de Terminal de asistencia Zkteco modelo K40 S/N A8N5232260008</t>
  </si>
  <si>
    <t>MEDICO SANITARIO Y DE LABOR</t>
  </si>
  <si>
    <t>1232.04.01</t>
  </si>
  <si>
    <t>Factura No. 42844 de fecha 03-11-2017, de CASA MEDICA, compra 1 lampara Cuello de ganso cromada de un reflector</t>
  </si>
  <si>
    <t>1232.04.02</t>
  </si>
  <si>
    <t>Factura No. 42844 de fecha 03-11-2017, de CASA MEDICA, compra1 lampara Cuello de ganso cromada de un reflector</t>
  </si>
  <si>
    <t>1232.04.03</t>
  </si>
  <si>
    <t>Factura 42844 de fecha 03-11-2017, de CASA MEDICA, compra 1 balanza clinica adultos cartabón y talimetro capracidad de 300 libras</t>
  </si>
  <si>
    <t>1232.04.04</t>
  </si>
  <si>
    <t xml:space="preserve">Factura 42844 de fecha 03-11-2017, de CASA MEDICA, compra 1 estetoscopio de doble campana de acero inoxidable duplex 2.0 color azul </t>
  </si>
  <si>
    <t>1232.04.05</t>
  </si>
  <si>
    <t>Compra de Neubulizador</t>
  </si>
  <si>
    <t>1232.04.06</t>
  </si>
  <si>
    <t>Compra de Pesa Pedriatica para niños</t>
  </si>
  <si>
    <t>1232.04.07</t>
  </si>
  <si>
    <t>Compra de  una Camia  Color rosado</t>
  </si>
  <si>
    <t>1232.04.08</t>
  </si>
  <si>
    <t>Compra de  una Camia  Color  Azul</t>
  </si>
  <si>
    <t>1232.04.09</t>
  </si>
  <si>
    <t>Compra de una mesa de curacion</t>
  </si>
  <si>
    <t>1232.04.10</t>
  </si>
  <si>
    <t>Compra de una  mesa de curacion</t>
  </si>
  <si>
    <t>1232.04.11</t>
  </si>
  <si>
    <t>Compra de un carrito de curacion</t>
  </si>
  <si>
    <t>1232.04.12</t>
  </si>
  <si>
    <t>Compra de Atril para colocar suero</t>
  </si>
  <si>
    <t>1232.04.13</t>
  </si>
  <si>
    <t>Compra de Tambito para Oxigeno</t>
  </si>
  <si>
    <t>1232.04.14</t>
  </si>
  <si>
    <t>Factura No. 46731  de fecha 20-04-2017, PROD MEDICA silla de RuesasSilla De Ruedas</t>
  </si>
  <si>
    <t>Educacion,Cultural y Recreativo</t>
  </si>
  <si>
    <t>1232.05.02</t>
  </si>
  <si>
    <t>Mini componente Sony 660w de potencia Total entrada USB/HDM, Blutooth, karoke Reproductor CD entrada de Guitarra, luces y efectos modelo MHC-V50D</t>
  </si>
  <si>
    <t>1323.05.03</t>
  </si>
  <si>
    <t>Camara Sony DS W800 20.1 pmx5+ Zoom 2.7 Negro</t>
  </si>
  <si>
    <t>1232.05.04</t>
  </si>
  <si>
    <t>Compra de Equipo de Amplificacion</t>
  </si>
  <si>
    <t xml:space="preserve">VAN…………………………………………… </t>
  </si>
  <si>
    <t>1232.05.05</t>
  </si>
  <si>
    <t>compra de Estanteria industrial</t>
  </si>
  <si>
    <t>1232.05.06</t>
  </si>
  <si>
    <t>compra de vitrinias industriales</t>
  </si>
  <si>
    <t>1232.05.08</t>
  </si>
  <si>
    <t>Factura No. 9943 de fecha 05-05.2017, IMPORTADORA NAZARETH compra de 1 televisor LED de 40"</t>
  </si>
  <si>
    <t>1232.05.09</t>
  </si>
  <si>
    <t>Silla de ruedas para baloncesto capacidad 200 libras estructurada dura aluminio aeronátiico incluye pieceras con defensa delantera redonda para proteger  los pies y cinturón para sujeción de caderas muslos con hebilla plástica de alta resistencia ruedas inclinadas uso adulto marca s/m modelo s/m serie s/s</t>
  </si>
  <si>
    <t>1232.05.10</t>
  </si>
  <si>
    <t>1232.05.11</t>
  </si>
  <si>
    <t>1232.05.12</t>
  </si>
  <si>
    <t>1232.05.13</t>
  </si>
  <si>
    <t>1232.05.14</t>
  </si>
  <si>
    <t>1232.05.15</t>
  </si>
  <si>
    <t>1232.05.16</t>
  </si>
  <si>
    <t>1232.05.17</t>
  </si>
  <si>
    <t>1232.05.18</t>
  </si>
  <si>
    <t>1232.05.19</t>
  </si>
  <si>
    <t>1232.05.20</t>
  </si>
  <si>
    <t>1232.05.21</t>
  </si>
  <si>
    <t>1232.05.22</t>
  </si>
  <si>
    <t>1232.05.23</t>
  </si>
  <si>
    <t>Máquina abdominal doble alto: 60 centímetros; ancho: 130 centímetro; capacidad de soporte: 441 libra; largo: 140 centímetro; material: acero inoxidable PVC; uso: ejercicio; marca; s/m; modelo: sin modelo; sin serie s/s</t>
  </si>
  <si>
    <t>1232.05.24</t>
  </si>
  <si>
    <t>Máquina de remo biosaludable capacidad: 300 libra: material: acero inoxidable; marca: s/m; modelo; s/m: serie s/s</t>
  </si>
  <si>
    <t>1232.05.25</t>
  </si>
  <si>
    <t>Máquina multi gimnasio capacidad de soporte: 420 libra; estructura: acero: funciones: grupo de pecho-pectorales, rupo espalda-dorsales-brazos, grupo piernas-cuádricpsisquiotibiales; torre de peso: 210 libra; marca: s/m: modelo: s/n; serie; s/s.</t>
  </si>
  <si>
    <t>1232.05.26</t>
  </si>
  <si>
    <t>Barras para estiramiento biosaludable alto: 2 metros: ancho: 2.6 metro: funciones: hombro, abdomen y pierna, material; acero inoxidable; marca; s/; modelo sin modelo; sin serie: sin serie</t>
  </si>
  <si>
    <t>1232.05.27</t>
  </si>
  <si>
    <t>Máquina de surf doble biosaludable capacidad: 300 libras; funciones: pectoral, deltoides, ticeps, biceps, cerves, aéreos y snaps: acerp inoxidable; maca: s/m, modelo: sin modelo; sin serie: s/s</t>
  </si>
  <si>
    <t>1232.05.28</t>
  </si>
  <si>
    <t>Silla Enguatada Con Estructura De Metal</t>
  </si>
  <si>
    <t>1232.05.29</t>
  </si>
  <si>
    <t>Silla Enguatada En Negro Con Estructura De Metal</t>
  </si>
  <si>
    <t>1232.05.30</t>
  </si>
  <si>
    <t>Silla Enguatada En Negro Con Estructura De Meta</t>
  </si>
  <si>
    <t>1232.05.31</t>
  </si>
  <si>
    <t>Silla Plegable Asiento Y Respaldo En Poliuretano Estructura De Tubo Redondo En Color Gris</t>
  </si>
  <si>
    <t>1232.05.33</t>
  </si>
  <si>
    <t>Silla Con Brazos Tipo Sala De Sesiones Tapiz Color Negro Modelo F-1</t>
  </si>
  <si>
    <t>1232.05.34</t>
  </si>
  <si>
    <t>Mesa Especial Trapezoide Con Tablero Color Café, Con Estructura De Tubo Cuadrado Color Negro</t>
  </si>
  <si>
    <t>1232.05.35</t>
  </si>
  <si>
    <t>Silla Plegable Asiento Y Respaldo En Poliuretano Estructura De Tubo Redondo En Color Gris.</t>
  </si>
  <si>
    <t>1232.05.36</t>
  </si>
  <si>
    <t>Mesa Especial Con Tablero Color Café, Con Estructura De Tubo Cuadrado Color Negro</t>
  </si>
  <si>
    <t>1232.05.37</t>
  </si>
  <si>
    <t>1232.05.38</t>
  </si>
  <si>
    <t>Silla Secretarial Económica Color Celeste.</t>
  </si>
  <si>
    <t>1232.05.39</t>
  </si>
  <si>
    <t>1232.05.42</t>
  </si>
  <si>
    <t>Un Archivo Robot De Tres Gavetas Metálicos Color Negro Ax Guion Seiscientos Setenta Y Tres (Ax-673)</t>
  </si>
  <si>
    <t>1232.05.43</t>
  </si>
  <si>
    <t>1232.05.44</t>
  </si>
  <si>
    <t>Mesa Plegable De Madera Color Café</t>
  </si>
  <si>
    <t>1232.05.45</t>
  </si>
  <si>
    <t>Librera De Metal Color Negro Con Vidrio Corredizo</t>
  </si>
  <si>
    <t>1232.05.47</t>
  </si>
  <si>
    <t>Silla Color Negro</t>
  </si>
  <si>
    <t>1232.05.49</t>
  </si>
  <si>
    <t>1232.05.50</t>
  </si>
  <si>
    <t>Silla De Espera En Color Negro</t>
  </si>
  <si>
    <t>1232.05.51</t>
  </si>
  <si>
    <t>1232.05.52</t>
  </si>
  <si>
    <t>1232.05.53</t>
  </si>
  <si>
    <t>Horno Microondas 2.2 Pies Cúbicos 1200 Watts Descongelamiento Automático Panel Digital Sistema Inverter Color Acero Inoxidable Marca Panasonic Modelo Nn-St965s Serie 6f-18250198</t>
  </si>
  <si>
    <t>1232.05.54</t>
  </si>
  <si>
    <t>Mesa Pagable De Madera Color Café</t>
  </si>
  <si>
    <t>1232.05.57</t>
  </si>
  <si>
    <t>1232.05.59</t>
  </si>
  <si>
    <t>Mesa Especial Con Tablero Color Café, Con Estructura De Tubo Cuadrado Color Negro.</t>
  </si>
  <si>
    <t>1232.05.60</t>
  </si>
  <si>
    <t>1232.05.61</t>
  </si>
  <si>
    <t>Archivo De Metal Color Negro De 2 Gavetas</t>
  </si>
  <si>
    <t>1232.05.62</t>
  </si>
  <si>
    <t>Silla De Espera Japon</t>
  </si>
  <si>
    <t>1232.05.63</t>
  </si>
  <si>
    <t>1232.05.64</t>
  </si>
  <si>
    <t>1232.05.66</t>
  </si>
  <si>
    <t>1232.05.67</t>
  </si>
  <si>
    <t>Mesa De Conferencia</t>
  </si>
  <si>
    <t>1232.05.68</t>
  </si>
  <si>
    <t>Archivo Robot De 2 Gavetas Y Llave General Riel. Base De Metal Y Tipo En Melamina Formica Todo Color Negro</t>
  </si>
  <si>
    <t>1232.05.70</t>
  </si>
  <si>
    <t>Sillas De Espera Py Dos Cientos Nueve Guion Cuatro, De Cuatro Personas Negra Base Gris Ergoline</t>
  </si>
  <si>
    <t>1232.05.71</t>
  </si>
  <si>
    <t>1232.05.72</t>
  </si>
  <si>
    <t>1232.05.73</t>
  </si>
  <si>
    <t>1232.05.74</t>
  </si>
  <si>
    <t>1232.05.75</t>
  </si>
  <si>
    <t>1232.05.76</t>
  </si>
  <si>
    <t>1232.05.77</t>
  </si>
  <si>
    <t>1232.05.78</t>
  </si>
  <si>
    <t>Silla De Espera Modelo 301 Color Negro Apliable</t>
  </si>
  <si>
    <t>1232.05.79</t>
  </si>
  <si>
    <t>Silla De Espera Con Apoyabrazos De Tela Color Negro Evo Cero Tres (Evo 003)</t>
  </si>
  <si>
    <t>1232.05.80</t>
  </si>
  <si>
    <t>1232.05.81</t>
  </si>
  <si>
    <t>1232.05.82</t>
  </si>
  <si>
    <t>Archivo De Metal De 3 Gavetas Color Negro</t>
  </si>
  <si>
    <t>1232.05.84</t>
  </si>
  <si>
    <t>Silla De Espera Color Negro</t>
  </si>
  <si>
    <t>1232.05.85</t>
  </si>
  <si>
    <t>Silla Enguatada</t>
  </si>
  <si>
    <t>1232.05.86</t>
  </si>
  <si>
    <t xml:space="preserve"> Silla Con Brazos Tipo Sala De Sesiones Tapiz Color Negro Modelo F-1</t>
  </si>
  <si>
    <t>1232.05.87</t>
  </si>
  <si>
    <t>Silla De Espera Modelo 301 Color Negro Apilable</t>
  </si>
  <si>
    <t>1232.05.88</t>
  </si>
  <si>
    <t>1232.05.90</t>
  </si>
  <si>
    <t>1232.05.91</t>
  </si>
  <si>
    <t>Rotafolios</t>
  </si>
  <si>
    <t>1232.05.92</t>
  </si>
  <si>
    <t>Mesa Hexagonal De Madera Color Café Claro Y Metal Color Negro</t>
  </si>
  <si>
    <t>1232.05.93</t>
  </si>
  <si>
    <t>1232.05.94</t>
  </si>
  <si>
    <t>1232.05.95</t>
  </si>
  <si>
    <t>Silla De Espera Modelo 301 Color Negro Apilables</t>
  </si>
  <si>
    <t>1232.05.96</t>
  </si>
  <si>
    <t>1232.05.97</t>
  </si>
  <si>
    <t>1232.05.98</t>
  </si>
  <si>
    <t>1232.05.99</t>
  </si>
  <si>
    <t>1232.05.100</t>
  </si>
  <si>
    <t>1232.05.101</t>
  </si>
  <si>
    <t>1232.05.102</t>
  </si>
  <si>
    <t>Pizarrón 0.6 X 0.45 Mts Corcho.</t>
  </si>
  <si>
    <t>1232.05.103</t>
  </si>
  <si>
    <t>Archivo Robot Color Gris</t>
  </si>
  <si>
    <t>1232.05.104</t>
  </si>
  <si>
    <t>Archivo De Metal Color Negro Y Naranja De 4 Gavetas</t>
  </si>
  <si>
    <t>1232.05.105</t>
  </si>
  <si>
    <t>Mesa Hexagonal De Madera Color Café Claro Metal Color Negro.</t>
  </si>
  <si>
    <t>1232.05.107</t>
  </si>
  <si>
    <t>1232.05.108</t>
  </si>
  <si>
    <t>1232.05.109</t>
  </si>
  <si>
    <t>1232.05.110</t>
  </si>
  <si>
    <t>1232.05.111</t>
  </si>
  <si>
    <t>1232.05.112</t>
  </si>
  <si>
    <t>1232.05.113</t>
  </si>
  <si>
    <t>Pizarrón de fórmatica blanca mara alfre de 90*120 cms.</t>
  </si>
  <si>
    <t>1232.05.114</t>
  </si>
  <si>
    <t>Silla de espera de tela con descansabrazos color negro</t>
  </si>
  <si>
    <t>1232.05.115</t>
  </si>
  <si>
    <t>Factura No. 1934706258 de fecha 05-6-2023, de Elmo Ismael López Monzón. Compra de Fabricacion de un juego de marimba de dos tenores cromáticos, uno de 38 teclas y otro de 34 teclas.</t>
  </si>
  <si>
    <r>
      <t>E</t>
    </r>
    <r>
      <rPr>
        <b/>
        <sz val="9"/>
        <color indexed="8"/>
        <rFont val="Arial"/>
        <family val="2"/>
      </rPr>
      <t>QUIPO DE TRANSPORTE</t>
    </r>
  </si>
  <si>
    <t>1232.06.05</t>
  </si>
  <si>
    <t>Factura No. 173 de fecha 29-04-2017, de HONDA compra de motocicleta nueva Marca HONDA linia XR150L MODELO 2017, MOTOR kdo7E-2133266 chasis Limkdo 790H5203829 color ROJO BLANCO NEGRO FRANJAS MULTICOLOR asientos 2 Cilindros 1desplazamiento 150CC</t>
  </si>
  <si>
    <t>1232.06.06</t>
  </si>
  <si>
    <t>Factura No. 135147 de fecha 13-12-2017, de COFIÑO STHAL Y COMPAÑÍA COMPRA DE 1 PICK-UP NUEVO marca Toyota modelo 2018, color super blanco II linea HILUX tonelada 1 asientos 5 combustible diésel puertas 4 cilindros 4</t>
  </si>
  <si>
    <t>DE COMUNICACION</t>
  </si>
  <si>
    <t>1232.07.01</t>
  </si>
  <si>
    <t xml:space="preserve">Compra De Radios Transmisores Operados </t>
  </si>
  <si>
    <t>HERRAMIENTA</t>
  </si>
  <si>
    <t>1232.08.01</t>
  </si>
  <si>
    <t>Llave stillson de 48 pulgadas marca Riagid factura No. 104</t>
  </si>
  <si>
    <t>1232.08.02</t>
  </si>
  <si>
    <t>Llave Stillson pesad 60 Ridgid factura 2235</t>
  </si>
  <si>
    <t>1232.08.03</t>
  </si>
  <si>
    <t>Llave Stillson pesad 60 Ridgid factura 2232</t>
  </si>
  <si>
    <t>1232.08.04</t>
  </si>
  <si>
    <t>juego de herramientas 3 pinas pretul,1martillo truper de 16 ONZ Juego de dados, 1 caja para herramientas de 13 Pretul</t>
  </si>
  <si>
    <t>OTROS ACTIVOS FIJOS</t>
  </si>
  <si>
    <t>Planta Eléctrica Nueva Marca Igsa Modelo Gs-125 De 125 Kw (156 Kvas) Stand By 3 Fases 480 Voltios Con Panel De Control Deep Sea 7320 Y Generador Stamford Con Cabina De Atenuación De Sonidos Serie De Equipo No. G11t0210</t>
  </si>
  <si>
    <t>Estación Total Marca Sokkia Mod.Cx-105 Serie No.Tn2e55, 1 Tripode De Madera, 1 Baston De 3.6 Mts Y 1 Prisma Con Estuche Color Rojo.</t>
  </si>
  <si>
    <t>Compra De Motor Sumergible De 25 Hp Marca Franklin Electric 460 E Instalacion Para Pozo De Agua Numero 1 Splash Segun Factura Numero 618 De Bombas Y Caudales</t>
  </si>
  <si>
    <t>Compra De Bomba Sumergible E Instalación Según Factura 622 A Nombre De Bombas Y Caudales</t>
  </si>
  <si>
    <t>Compra De Bomba Sumergible E Instalacion Segun Factura 622 A Nombre De Bombas Y Caudales</t>
  </si>
  <si>
    <t>Compra De Bomba Sumergible Y Guardamotor Segun Factura Numero 68 A Nombre De Constructora De Servicios Nacionales</t>
  </si>
  <si>
    <t>Compra De Motor Sumergible Marca Franlin Electric 30 Hp 460v 3ph6 Segun Factura Numero 69, A Nombre De Constructora De Servicios Nacionales</t>
  </si>
  <si>
    <t>Máquinas De Coser Trece Puntadas</t>
  </si>
  <si>
    <t>Mesa de Trabajo Para Maquina de Cocer</t>
  </si>
  <si>
    <t xml:space="preserve">Máquinas De Coser Senguer 80 Puntados Integradas Enhebrado Automático Tabla De 10 Extensión Luz Led </t>
  </si>
  <si>
    <t>Combo Filtros Cf100 + Bomba Sd-Series 1hp</t>
  </si>
  <si>
    <t>Distribuidora Velvel Factura No. 197 de fecha 10/02/2020 Demoledor 1-1/8 Pulg. 62 Joules 960 Gpm 31 Kilos 2,100 Watts Marca Dewalt.</t>
  </si>
  <si>
    <t>Distribuidora Velvel Factura No. 57 de fecha 17/02/202 Cortadora De Concreto Motor Honda 13hp 4 Tiempos Gx390 Con Disco 14 Pulgadas.</t>
  </si>
  <si>
    <t>Mescladora marca Cypsa con motor marca brings shalon de 8 caballos color amarillo</t>
  </si>
  <si>
    <t>Bailarina marca TOKER de cuatro tiempos con motor</t>
  </si>
  <si>
    <t>Devolvedora toper para concreto motor marca Briggs 8 HP</t>
  </si>
  <si>
    <t>Cortadora TOPER para concreto motor marca HP</t>
  </si>
  <si>
    <t>una cortadoras de grama marca Truper serie 650 color negro segun factura No. 131</t>
  </si>
  <si>
    <t>una cortadoras de grama marca Truper  serie 650 color negro segun factura No. 131</t>
  </si>
  <si>
    <t>Desmalesadora de Grama Tacana segun factura 1055</t>
  </si>
  <si>
    <t xml:space="preserve">Pulidora Marca JEPSON factura 46545 </t>
  </si>
  <si>
    <t xml:space="preserve">Rosadiora 423 codigo 57732 de Superplast, S.A. </t>
  </si>
  <si>
    <t>Una  desmalezadoras de grama marca Truper 2.8 HP 47CC factura 61945</t>
  </si>
  <si>
    <t>Una  desmalezadoras de grama marca Truper  2.8 HP 47CC factura 61945</t>
  </si>
  <si>
    <t>bailarina marca TOKER de cuatro tiempos con motor</t>
  </si>
  <si>
    <t>Una desmalesadoras de grama factura 161</t>
  </si>
  <si>
    <t>Compresor TRUPER vertical 2.3 HP 19360</t>
  </si>
  <si>
    <t>Compactadora de tierra tipo bailarina de 4HP con capacidad de compactar hasta 50cms de profundida</t>
  </si>
  <si>
    <t>Sopladora de Mochila5HP dos tiempos H1</t>
  </si>
  <si>
    <t>Equipo Arrancador monofasico de generacion de linea trifasica con capacidad de 15HP</t>
  </si>
  <si>
    <t xml:space="preserve">Purificador de inyeccion o clorada marca WallaNo. 20-05 </t>
  </si>
  <si>
    <t xml:space="preserve">Purificador </t>
  </si>
  <si>
    <t>Bomba sumergible</t>
  </si>
  <si>
    <t>Bomba sumergible modelo 2 DT de 5HP</t>
  </si>
  <si>
    <t>Bomba sumergible marca Star Write acoplada a motor electrico</t>
  </si>
  <si>
    <t>bomba para fuente de agua factura 752</t>
  </si>
  <si>
    <t xml:space="preserve">compra de un desmalezadora de grama tanaka </t>
  </si>
  <si>
    <t>Bomba marca Waner de 1/2 HP empalmes Vulcanizador. Contactor de 50 amperios, caja plastica para contactor, guarda nivel de flote para pozo</t>
  </si>
  <si>
    <t>Compra de una pergola de 3*10 instaladora frente a piscina de toboganes</t>
  </si>
  <si>
    <t>Compra de Bomba Sumergible Motor electrico sumergible motro electrico sumergible, camisa de enframiento</t>
  </si>
  <si>
    <t>Compra de soldadora</t>
  </si>
  <si>
    <t>compra de soldadora</t>
  </si>
  <si>
    <t>Planta electirca nueva marca IGSA modelo GS-125 de KW Stand By 3 fases 480 Voltios con panel de control Deep sea 7320 y generador Stamford con cabina de atenuacion de sonido  de equipo  No. G11T021032</t>
  </si>
  <si>
    <t>Bomba sumergible marca GLUNDIS modelo 300s500-12 para un caludal de 350 GPM 400 de CDT</t>
  </si>
  <si>
    <t>Bomba centrifica marca BERKELEY</t>
  </si>
  <si>
    <t>Planta Electrica Nueva Marca IGSA Moselo GS-125</t>
  </si>
  <si>
    <t>Compra de Motor sumergible marca Franlin Electric 30 HP 460 V 3PH6 según factura Numero 69 a nombre de Constructora de servicioas Nacionales</t>
  </si>
  <si>
    <t>Motor Biggs estalon servic insdustrial factura 74 Costructora FENIX</t>
  </si>
  <si>
    <t>Compra de bomba de 1 1/2 HP 230 Vol Marca Pentair y desmontar bomba en mal estado  e instalar nueva</t>
  </si>
  <si>
    <t>Compra de bomba de vibracion en vacio anawer de 1/2 HP empalmes vulcanizados e instalacion de equipo de bombeo en pozo artezanal a un profundidad de 14 metros</t>
  </si>
  <si>
    <t>bomba sumergible</t>
  </si>
  <si>
    <t>Bomba sumergible marca StarWriter modelo 30 motor electrico</t>
  </si>
  <si>
    <t>1 Escaleras metalicas de construccion</t>
  </si>
  <si>
    <t>Trinchante Maden palo Blanco factura No. 951</t>
  </si>
  <si>
    <t>microondas Cetron modelo Cmw105 factura 951</t>
  </si>
  <si>
    <t>Estufa de mesa Mabe cuatro hornillas modelo F204 factura No. 951</t>
  </si>
  <si>
    <t>Refrigeradora Cetron mod. CM22ABIABA factura 651</t>
  </si>
  <si>
    <t>Licuadora Oster modelo 4170factura 951</t>
  </si>
  <si>
    <t xml:space="preserve">Bomba sumergible marca ABC modelo SS25 -1006-52 para un caudal de 25 GPM 100 CDT              </t>
  </si>
  <si>
    <t>Bomba de combustible para cebado de motor PERKIINS PER-ULPK0034</t>
  </si>
  <si>
    <t>Variador de voltaje marca Mitsubishi para pasar corriente de monofasica a trifasica</t>
  </si>
  <si>
    <t>Panel de arranque para motor electrico sumergible para 10HP 230 voltios</t>
  </si>
  <si>
    <t>Bomba sumergible Marca ABCmodelo ss70-1004-16</t>
  </si>
  <si>
    <t>Motor electrico sumergible marca FRANKLIN ELECTRIC DE 10HP 230 voltios 1PH 3450 RPM de 6"</t>
  </si>
  <si>
    <t xml:space="preserve">Motor marca Biggs Estalon Servic Industrial factura 74 </t>
  </si>
  <si>
    <t>Bomba sumergible de acero inoxidable modelo ST 1830 factura 085</t>
  </si>
  <si>
    <t>Monitor de voltaje 230 monofacico a 230 trifacico factura 085</t>
  </si>
  <si>
    <t>Bomba centrifica marca Franklin acero inoxidable Inox modelo 30JM-85 factura 21109</t>
  </si>
  <si>
    <t>Bomba sumergible marca ASPEC  a motor de 3HP 230 voltios una fase marca Franklin factura 165</t>
  </si>
  <si>
    <t>Motor sumergible marca Franklin factura 179</t>
  </si>
  <si>
    <t>Monitor de voltaje factura 179</t>
  </si>
  <si>
    <t>Motor marca Bggs Estralon de 6 HP cuñero a 3600 RPM diametro 3/4 narca Joper fac 168</t>
  </si>
  <si>
    <t>Factura Numero 3280619129 de fecha 12 de julio 2022, de MPGROUP, Productos y servicios Sociedad Anonma, compra de Bomba FPS FPDC 1.5X2 5HP 3F 230-460V (A)</t>
  </si>
  <si>
    <t>Factura Numero 2525252818 de fecha 13-09-2022 Materiales de Construcción Carrera S.A compra de Pulidora de 9 2000w truper 12482, codigo 2310 codigo barra 7506240629580</t>
  </si>
  <si>
    <t>Factura Numero 108545196 de fecha 22-09-2022 Materiales de Construcción Carrera S.A compra de cortasetos con motor a gasolina 26 CC, Profesional codigo 2124 codigo barra 320078</t>
  </si>
  <si>
    <t>Factura Numero 108545196 de fecha 22-09-2022 Materiales de Construcción Carrera S.A compra de Desbrozadora de gasolina 63CC 12671, codigo 9763, codigo barra 9763</t>
  </si>
  <si>
    <t>Factura Numero 2144816847 de fecha 11-10-2022 Materiales de Construcción Carrea, S.A, compra de motobomba a gasolina 7 HP codigo 8027, Codigo de barra 7506240650799</t>
  </si>
  <si>
    <t>Factura Numero 2144816847 de fecha 11-10-2022 Materiales de Construcción Carrea, S.A, compra de Podadora a Gasolina 6HP  9968 TRUPER codigo 12287, Codigo de barra 19968</t>
  </si>
  <si>
    <t>BIENES DE USO COMUN</t>
  </si>
  <si>
    <t>Pozo mecanico en Alde de Garivaldi factura 251</t>
  </si>
  <si>
    <t xml:space="preserve"> Pozo mecanico factura 1449 escritura No. 27 recibo 1856</t>
  </si>
  <si>
    <t>Ampliacion de Carretera de Cabecera Municipal a carretera A Ruta al Atlantico</t>
  </si>
  <si>
    <t>Ampliacion Y Pavimentacion carretera a Jose del Golfo a Ruta Al Atlantico</t>
  </si>
  <si>
    <t>Perimetracion mas cancha ploideportiva de Aldea La Choleña</t>
  </si>
  <si>
    <t>Pavimentacion de Cabecera Municipal Al Cementerio Municipal</t>
  </si>
  <si>
    <t>Regularizacion de Obra Finalizada SMIP 42 contrato 01-2010</t>
  </si>
  <si>
    <t>Construccion de Agua Potable Aldea Loma Tendida</t>
  </si>
  <si>
    <t>construccion de Pozo Municipal</t>
  </si>
  <si>
    <t>Construccion Calle Peatonal Aldea Encuentros de Navajas</t>
  </si>
  <si>
    <t>Muro contencion carretera Aldea El Caulote</t>
  </si>
  <si>
    <t>Apertura de Brecha Carretera de Terraceria Callejon Los Carreras</t>
  </si>
  <si>
    <t>Construccion Calle Aldea la Choleña A caserio El Angel</t>
  </si>
  <si>
    <t>Muros de Contecion Finca El Jicarito</t>
  </si>
  <si>
    <t>Construccion Calle Encuentro de Navajas</t>
  </si>
  <si>
    <t>Construccion Y Equipamiento Pozos Cabecera Municipal</t>
  </si>
  <si>
    <t>Mejoramiento  Parque Deportivo Y Recreativo Cabecera Municipal</t>
  </si>
  <si>
    <t>Construccion Y Equipamiento Pozo Joya de Los Terneros</t>
  </si>
  <si>
    <t>Construccion Puente Vehicular Tipo Baden Aldea El Jabillal</t>
  </si>
  <si>
    <t>Construccion Calle Cabecera Municipal De san Jose del Golfo</t>
  </si>
  <si>
    <t>Mejoramiento calle  Carretera Al Atlantico, San Jose del Golfo</t>
  </si>
  <si>
    <t>Mejoramiento Sistema De Agua Potable Casco Urbano San Jose Del Golfo</t>
  </si>
  <si>
    <t>Construccion Tanque De Mamposteria De Almacenamiento De Agua  Potable Casco Urbano, San Jose Del Golfo</t>
  </si>
  <si>
    <t>Construccion  Plataformas Areas De Desarrollo, Campo para Feria Patronal, Cabecera Municipal</t>
  </si>
  <si>
    <t>Construccion Plataformas areas de Desarrollo Fase 2, Cabecera Municipal</t>
  </si>
  <si>
    <t>Ampliacion Infraestructura Tratamiento de Desechos Solidos Relleno Sanitario Fase 2 Casco Urbano San Jose Del Golfo</t>
  </si>
  <si>
    <t>Mejoramiento Calle De Concreto Primera Avenida Zona 2 Fase 1 Municipio De San Jose Del Golfo</t>
  </si>
  <si>
    <t xml:space="preserve">Mejoramiento Puente Colgante Peatonal (Hamaca) Aldea Concepcion Grande </t>
  </si>
  <si>
    <t>Construccion Sistema de Alcanterillado Sanitario Aldea La Ceiba, Municipio De San Jose Del Golfo</t>
  </si>
  <si>
    <t>Mejoramiento Calle de Concreto Aldea Puente La Barranquilla</t>
  </si>
  <si>
    <t>Construccion Plataformas Areas de Desarrollo Campo para la Feria Patronal Fase 4 Cabecera Municipal De San Jose Del Golfo</t>
  </si>
  <si>
    <t>Mejoramiento Instalaciones Deportivas Y Recreativas, Aldea El Caulote</t>
  </si>
  <si>
    <t>VAN………………………………………</t>
  </si>
  <si>
    <t>Construccion Vivienda Minima Area Urbana Y Rural San Jose Del Golfo</t>
  </si>
  <si>
    <t>Construccion De Contencion Carretera que Conduce de Cabecera Municipal</t>
  </si>
  <si>
    <t>Construccion Plataformas  Aeras de Desarrollo Campo Para La Feria Patronal Fase 5 Cabecera  Municipal</t>
  </si>
  <si>
    <t>Mejoramiento Sistema de Agua Potable Calle Principal, Cabecera Municipal</t>
  </si>
  <si>
    <t>Construccion Muro de Contención  en Cuenca de Rio El Javillal</t>
  </si>
  <si>
    <t>Construccion Plataforma Areas de Desarrollo, Campo para la Feria Patronal Fase 3 Cabecera Municipal</t>
  </si>
  <si>
    <t>Mejoramiento Puente Colgante Peatonal (Hamaca) Aldea Encuentro de Navajas</t>
  </si>
  <si>
    <t>Construccion Plataformas Areas De Desarrollo Campo para la feria Patronal Fase 7 Cabecera Municipal</t>
  </si>
  <si>
    <t>Mejoramiento Calle Aldea Pontezuelas</t>
  </si>
  <si>
    <t>Mejoramiento Calle Casco Urbano Municipio de San Jose Del Golfo</t>
  </si>
  <si>
    <t>Mejoramiento Sistema de Agua Potable Aldea Loma Tendida</t>
  </si>
  <si>
    <t>Construccion Muro Perimetral, Plataformas Campo de la feria Patronal, Cabecera Municipal</t>
  </si>
  <si>
    <t>Mejoramiento Calle Peatonal Calle Ingreso a Cabecera Municipal, San Jose Del Golfo</t>
  </si>
  <si>
    <t>Construccion Plataformas Areas de Desarrollo, Campo para la Feria Patronal Fase 6 Cabecera Municipal</t>
  </si>
  <si>
    <t>Construccion Calle Pavimento 1ra Avenida Zona 3 San Jose Del Golfo</t>
  </si>
  <si>
    <t>Mejoramiento Sistema de Alcantarillado Sanitario, Calle Principal, Cabeera Municipio De San Jose Del Golfo</t>
  </si>
  <si>
    <t>Mejoramiento Calle Pavimentada Casco Urbano, San Jose Del Golfo</t>
  </si>
  <si>
    <t>Construccion Calle Pavimentada 1era Avenida zona 1, San Jose Del Golfo</t>
  </si>
  <si>
    <t>Construccion Calle Pavimentada 1era Avenida Zona 2, San Jose Del Golfo</t>
  </si>
  <si>
    <t>Construccion Muro Contencion de Gaviones Y Mamposteria Confinada, Aldea EL Caulote</t>
  </si>
  <si>
    <t>Mejoramiento Calle Aldea La Choleña Municipio De San Jose Del Golfo</t>
  </si>
  <si>
    <t>Regularización De La Cuenta Contable 1234.01 Construcciones En Proceso De Bienes Nacionales De Uso Común Y 1234.02 Construcciones En Proceso De Bienes Nacionales De Uso No Común, De Los Proyectos Ya Finalizados Y Liquidados</t>
  </si>
  <si>
    <t>Mejoramiento Calle Sector La Quebrada Aldea La Choleña, San Jose Del Gofo, Guatemala</t>
  </si>
  <si>
    <t>Construccion Sistema de Alcantarillado Sanitario en Aldea Garibaldi, Municipio De San Jose Del Golfo</t>
  </si>
  <si>
    <t>Construccion Sistema de Alcantarillado Sanitario Lotificaciono La Familia, Aldea Ala Choleña</t>
  </si>
  <si>
    <t>Mejoramiento Instalaciones Deportivas Y Recreativas (Rodolfo Artemio Pineda Veliz) Cabecera Municipal, San José Del Golfo, Guatemala</t>
  </si>
  <si>
    <t>Reposición Carreteras De Terracería De Aldea El Javillal A Caserío San Antonio, San José Del Golfo, Guatemala,</t>
  </si>
  <si>
    <t>Mejoramiento Sistema De Alcantarillado Sanitario Sector La Quebrada, Aldea La Choleña, San José Del Golfo, Guatemala</t>
  </si>
  <si>
    <t>Construcción Sistema De Tratamiento Aguas Residuales Aldea Loma Tendida, San José Del Golfo, Guatemala</t>
  </si>
  <si>
    <t>Ampliación Líneas Eléctricas De Distribución Para Pozo Mecánico En La Colonia Santa Luisa, Cabecera Municipal, Municipio De San José Del Golfo, Departamento De Guatemala</t>
  </si>
  <si>
    <t>Ampliación Sistema De Alcantarillado Sanitario En El Casco Urbano, Municipio San José Del Golfo, Departamento De Guatemala</t>
  </si>
  <si>
    <t>Construccion Pozos Y Equipamiento en Aldea Loma Tendida, Municipio De San Jose Del Golfo</t>
  </si>
  <si>
    <t>Construcción Puente Vehicular En Aldea Quebrada De Agua Sobre El Rio Plataneco Municipio De San José Del Golfo</t>
  </si>
  <si>
    <t>Mejoramiento Puente Vehicular  Cabecera Municipal Municipio De San Jose Del Golfo</t>
  </si>
  <si>
    <t>Construcción Muro De Contención Carretera Que Conduce A La Aldea Loma Tendida, Municipio De San José Del Golfo, Departamento De Guatemala</t>
  </si>
  <si>
    <t>Construcción Pozo(S) Y Equipamiento, Aldea La Choleña, Municipio De San José Del Golfo, Departamento De Guatemala</t>
  </si>
  <si>
    <t>Mejoramiento Calle Y Callejones En Aldea El Caulote, Municipio De San José Del Golfo, Departamento De Guatemala</t>
  </si>
  <si>
    <t>Construcción Muro De Contención En Calle Principal, Aldea Joya De Los Terneros, Municipio De San José Del Golfo</t>
  </si>
  <si>
    <t>Reposición Carreteras De Terracería De Aldea El Copante Hacia Aldea Loma Tendida, Municipio De San José Del Golfo, Departamento De Guatemala.</t>
  </si>
  <si>
    <t>Reposición Carreteras De Terracería De Aldea Quebrada De Agua Hacia Aldea Loma Tendida, Municipio De San José Del Golfo, Departamento De Guatemala</t>
  </si>
  <si>
    <t xml:space="preserve"> Mejoramiento Calle Aldea Joya De Los Terneros San José Del Golfo Guatemala, Smip: 275 Según Acta  No. Acta 062018 De Fecha 21/03/2018</t>
  </si>
  <si>
    <t>Ampliación Sistema De Alcantarillado Sanitario Cabecera Municipal, San José Del Golfo, Guatemala., Smip: 295 Según Acta  No. Acta De Liquidación 05-2019 De Fecha 05/02/2019</t>
  </si>
  <si>
    <t>Reposición Carreteras De Terracería De Cabecera Municipal Hacia Aldea Encuentro De Navajas, Municipio De San Jose Del Golfo, Departamento De</t>
  </si>
  <si>
    <t>Reposición Carreteras De Terracería De Aldea Concepcion Grande Hacia Caserío Santa Rita  Municipio De San José Del Golfo Departamento De Guatemala , Smip: 265 Según Acta  No. Acta De Liquidación 12-2018 De Fecha 20/06/2018</t>
  </si>
  <si>
    <t>Mejoramiento Instalaciones Deportivas Y Recreativas Instituto Municipal, Municipio De San José Del Golfo, Departamento De Guatemala, Smip: 193 Según Acta  No. Acta De Liquidación 16-2018 De Fecha 21/08/2018</t>
  </si>
  <si>
    <t>Mejoramiento Lavadero Con Pileta Zona Tres Cabecera Municipal, Municipio De San Jose Del Golfo, Departamento De Guatemala, SMIP: 239 Según Acta  No. ACTA DE LIQUIDACIÓN 07-2018 De Fecha 11/04/2018</t>
  </si>
  <si>
    <t>Reposición Carreteras De Terracería De Aldea La Choleña A Caserío San Antonio El Ángel Municipio De San José Del Golfo Departamento De Guatemala, Smip: 263 Según Acta No. Acta De Liquidación 10-2018 De Fecha 21/05/2018</t>
  </si>
  <si>
    <t>Construcción Pozo(S) Parque Acuático Splash, Cabecera Municipal, San José Del Golfo Guatemala, Smip: 312 Según Acta  No. 06-2019 De Fecha 07/02/2019</t>
  </si>
  <si>
    <t>Ampliación Puente Vehicular Sector Finca Estanzuela, Ingreso A Cabecera Municipal, Municipio San José Del Golfo, Departamento De Guatemala., Smip: 364 Según Acta No. 13-2020 De Fecha 11/06/2020</t>
  </si>
  <si>
    <t>Mejoramiento Calle En Callejones, Aldea Joya De Los Terneros, San José Del Golfo, Guatemala., Smip: 287 Según Acta No. 06-2018 De Fecha 13/11/2018</t>
  </si>
  <si>
    <t>Construcción Pozo(S) Y Equipamiento, Cabecera Municipal, Municipio De San José Del Golfo, Departamento De Guatemala, Smip: 243 Según Acta No. 15-2020 De Fecha 25/06/2020</t>
  </si>
  <si>
    <t>Construcción Muro De Contención (Gaviones), Aldea Garibaldi, Municipio De San José Del Golfo, Departamento De Guatemala., Smip: 313 Según Acta No. 04-2019 De Fecha 04/02/2019</t>
  </si>
  <si>
    <t>Mejoramiento Sistema De Tratamiento Aguas Residuales Aldea La Choleña, Municipio De San José Del Golfo, Smip: 261 Según Acta No. 04-2020 De Fecha 02/03/2020</t>
  </si>
  <si>
    <t>Construcción Muro De Contención  Calle Principal Aldea Pontezuelas Municipio De San José Del Golfo, Smip: 230 Según Acta  No. 17-2018 De Fecha 22/08/2018</t>
  </si>
  <si>
    <t>Mejoramiento Calle De Cabecera Municipal Hacia Aldea Encuentro De Navajas, Municipio De San José Del Golfo, Departamento De Guatemala. , Smip: 264 Según Acta  No. 13-2018 De Fecha 10/07/2018</t>
  </si>
  <si>
    <t>Mejoramiento Calle Zona 3, Cabecera Municipal, Municipio De San José Del Golfo, Departamento De Guatemala, Smip: 212 Según Acta  No. 02-2019 De Fecha 23/01/2019</t>
  </si>
  <si>
    <t>Mejoramiento Calle, Acceso A Escuela Primaria, Lotificación La Familia, Municipio De San José Del Golfo, Smip: 229 Según Acta  No. 02-2016 De Fecha 28/08/2019</t>
  </si>
  <si>
    <t>Ampliación Sistema De Alcantarillado Sanitario Y Pluvial, Colonia Santa Luisa, Cabecera Municipal, Municipio De San José Del Golfo, Departamento De Guatemala, Smip: 403 Según Acta No. 13-2020 De Fecha 11/06/2020</t>
  </si>
  <si>
    <t>Construcción Sistema De Tratamiento Aguas Residuales Colonia Santa Luisa, Cabecera Municipal, Municipio San José Del Golfo, Departamento De Guatemala., Smip: 358 SEGÚN Acta No. 12-2020 DE FECHA 10/06/2020</t>
  </si>
  <si>
    <t>Construcción Carretera De Terracería En Aldea Garibaldi, Municipio De San José Del Golfo, Departamento De Guatemala., Smip: 406 Según Acta No. 16-2020 De Fecha 16/07/2020</t>
  </si>
  <si>
    <t>Reposición Carreteras De Terracería Aldea Pontezuelas, Municipio De San José Del Golfo, Departamento De Guatemala., Smip: 330 Según Acta No. 37-2019 De Fecha 03/09/2019</t>
  </si>
  <si>
    <t>Mejoramiento Periódico Carretera Pavimentada Casco Urbano Municipio De San José Del Golfo Departamento De Guatemala</t>
  </si>
  <si>
    <t>Construcción Muro De Contención Calle Ingreso A Campo Aldea El Caulote Municipio De San José Del Golfo</t>
  </si>
  <si>
    <t>Mejoramiento Periódico Carretera Pavimentada Aldea La Choleña Municipio De San José Del Golfo Departamento De Guatemala</t>
  </si>
  <si>
    <t>Construcción Puente Peatonal Hamaca Aldea Quebrada De Agua Municipio De San Jose Del Golfo</t>
  </si>
  <si>
    <t>Construcción Sistema De Alcantarillado Sanitario Zona 3, Cabecera Municipal, Municipio De San José Del Golfo, Departamento De Guatemala,</t>
  </si>
  <si>
    <t>Mejoramiento Periódico Carretera Pavimentada De Cabecera Municipal A Aldea El Caulote Municipio De San José Del Golfo Departamento De Guatemala</t>
  </si>
  <si>
    <t>Construcción Sistema De Tratamiento Aguas Residuales, Aldea Garibaldi, Municipio De San José Del Golfo, Departamento De Guatemala</t>
  </si>
  <si>
    <t>Reposición Carreteras De Terracería De Aldea Concepción Grande Hacia Aldea Quebrada De Agua, Municipio De San José Del Golfo, Departamento De Guatemala., Smip: 434 Según Acta No. Acta De Liquidación 24-2020 De Fecha 02/12/202</t>
  </si>
  <si>
    <t>Ampliación Líneas Eléctricas De Distribución Para Pozo Mecánico, Lotificación La Familia, Aldea La Choleña, Municipio De San José Del Golfo, Departamento De Guatemala., Smip: 407 Según Acta No. Acta De Liquidación 26-2020 De Fecha 28/12/2020</t>
  </si>
  <si>
    <t>Reposiciones carreteras de terracería de aldea encuentro de navajas hacia cabecera municipal, municipio de San José del Golfo, departamento de Guatemala., smip: 436 según acta no. acta de liquidación 05-2021 de fecha 15/03/20</t>
  </si>
  <si>
    <t>Mejoramiento pozo(s) de Aldea Pontezuelas, Municipio de San José del Golfo, departamento de Guatemala., smip: 326 según acta no. acta de liquidación 03-2021 de fecha 08/03/2021</t>
  </si>
  <si>
    <t>Mejoramiento calle de sector la Quebrada hacia caserío plan del rodeo, Aldea la Choleña, municipio de San José del Golfo, departamento de Guatemala., smip: 429 según acta no. acta de liquidación 06-021 de fecha 16/03/2021</t>
  </si>
  <si>
    <t>Construcción Pozo(S) Y Equipamiento, Aldea El Caulote, Municipio De San José Del Golfo, Departamento De Guatemala, Smip: 416 Según Acta No. Acta De Liquidación 11-2021 De Fecha 02/07/2021</t>
  </si>
  <si>
    <t>Construcción Pozo(S) Y Equipamiento, Aldea Joya De Los Terneros, Municipio De San José Del Golfo, Departamento De Guatemala.  Smip: 412 Según Acta No. Acta De Liquidación 10-2021 De Fecha 01/07/2021</t>
  </si>
  <si>
    <t>Mejoramiento Calle, Ingreso A Campo, Aldea Joya De Los Terneros, San José Del Golfo, Guatemala, Smip: 473 Según Acta No. Acta 12-2021 De Fecha 05/07/2021</t>
  </si>
  <si>
    <t>Reposición Carreteras De Terracería Lotificación La Familia, Aldea La Choleña, Municipio De San José Del Golfo, Departamento De Guatemala., Smip: 435 Según Acta No. 27-2020 De Fecha 28/12/2020</t>
  </si>
  <si>
    <t>Construcción Puente Colgante Peatonal (Hamaca) , Sector La Vega, Aldea Quebrada De Agua, Municipio De San José Del Golfo, Departamento De Guatemala. , Smip: 452 Según Acta No. Acta De Liquidación 04-2022 De Fecha 14/02/2022</t>
  </si>
  <si>
    <t>Mejoramiento Calle Y Callejones, Aldea Loma Tendida, San José Del Golfo, Guatemala, Smip: 448 Según Acta No. Acta De Liquidación 06-2022 De Fecha 15/02/2022</t>
  </si>
  <si>
    <t>Construcción Pozo(S) Y Equipamiento, Camino A Rio De Navajas, Cabecera Municipal, San José Del Golfo, Guatemala, Smip: 475 Según Acta No. Acta De Liquidación 04-2022 De Fecha 07/03/2022</t>
  </si>
  <si>
    <t>Mejoramiento Calle En 3a. Avenida 2-02 Zona 3, Cabecera Municipal Municipio San José Del Golfo, Guatemala, Smip: 492 Según Acta No. Acta De Liquidación 05-2022 De Fecha 02/09/2022</t>
  </si>
  <si>
    <t>Mejoramiento Calle Tramo En Aldea Encuentro De Navajas, San José Del Golfo, Guatemala, Smip: 478 Según Acta No. Acta De Liquidación 03-2022 De Fecha 22/02/2022</t>
  </si>
  <si>
    <t>Mejoramiento Calle, Tramo De Aldea Quebrada De Agua Hacia Aldea Loma Tendida, San José Del Golfo, Guatemala, Smip: 454 Según Acta No. Acta De Liquidación 08-2022 De Fecha 15/06/2022</t>
  </si>
  <si>
    <t xml:space="preserve"> Mejoramiento Calle 4a. Avenida Zona 1, Cabecera Municipal, San José Del Golfo, Guatemala, Smip: 499 Según Acta No. Acta De Liquidación 14-202 De Fecha 22/12/2022</t>
  </si>
  <si>
    <t>Mejoramiento Calle, Tramo De Aldea El Copante Hacia Aldea Loma Tendida, San José Del Golfo, Guatemala, Smip: 453 Según Acta No. Acta De Liquidación 13-2022 De Fecha 23/12/2022</t>
  </si>
  <si>
    <t>Construcción Pozo(S) Y Equipamiento, Caserío El Pinal, Aldea La Ceiba, San José Del Golfo, Guatemala, Smip: 494 Según Acta No. Acta De Liquidación 11-2022 De Fecha 03/06/2022</t>
  </si>
  <si>
    <t>Ampliación Sistema De Alcantarillado Sanitario, Aldea La Choleña, San José Del Golfo, Guatemala, Smip: 495 Según Acta No. Acta De Liquidación No. 06-2023 De Fecha 11/01/2023</t>
  </si>
  <si>
    <t>Construcción Sistema De Alcantarillado Sanitario Sector La Cruz, Cabecera Municipal, Municipio De San José Del Golfo, Departamento De Guatemala, Smip: 213 Según Acta  No. 11-2018 De Fecha 19/06/2018</t>
  </si>
  <si>
    <t xml:space="preserve">
Mejoramiento Calle, Sector La Quebrada, Aldea La Choleña, San José Del Golfo, Guatemala, Smip: 521 Según Acta No. Acta De Liquidación 11-2023 De Fecha 24/10/2023</t>
  </si>
  <si>
    <t>Ampliación Sistema De Alcantarillado Sanitario, 1a. Calle Zona 1, Cabecera Municipal San José Del Golfo, Guatemala, Smip: 504 Según Acta No. Acta De Liquidación 09-2023 De Fecha 29/09/2023</t>
  </si>
  <si>
    <t>Ampliación Sistema De Alcantarillado Sanitario , 1a. Calle Zona 3, Cabecera Municipal, San José Del Golfo, Guatemala, Smip: 506 Según Acta No. Acta De Liquidación 10-2023 De Fecha 23/10/2023</t>
  </si>
  <si>
    <t>Construcción Sistema De Alcantarillado, Drenaje Pluvial Y Sanitario, Caserío Agua Zarca, Cabecera Municipal, San José Del Golfo, Guatemala, Smip: 496 Según Acta No. Acta De Liquidación 08-2023</t>
  </si>
  <si>
    <t>Acta De Liquidación Catorce Guion Dos Mil Veintitrés, Del Proyecto Denominado "Mejoramiento Calle Ingreso A Aldea Encuentro De Navajas, San José Del Golfo, Guatemala" De Fecha 11/12/2023</t>
  </si>
  <si>
    <t>Mejoramiento Calle Ingreso A Aldea Encuentro De Navajas, San José Del Golfo, Guatemala, Smip: 502 Según Acta No. Acta De Liquidación 12-2023 De Fecha 11/12/2023</t>
  </si>
  <si>
    <t>TOTAL</t>
  </si>
  <si>
    <t>Fecha del Inventario:</t>
  </si>
  <si>
    <t xml:space="preserve">FIN-01  - FORMULARIO RESUMEN DE INVENTARIO </t>
  </si>
  <si>
    <t xml:space="preserve">                  MUNICIPALIDAD DE SAN JOSE DEL GOLFO</t>
  </si>
  <si>
    <t>SAN JOSE DEL GOLFO</t>
  </si>
  <si>
    <t xml:space="preserve">                                   DAFIM</t>
  </si>
  <si>
    <t>1ra, Avenida 2-05 zona 1</t>
  </si>
  <si>
    <t>El que suscribe CERTIFICA, que el siguiente resumen corresponde al INVENTARIO levantado en : San Jose del golfo, Guatemala</t>
  </si>
  <si>
    <t>Con fecha:</t>
  </si>
  <si>
    <t>Q   PARCIAL</t>
  </si>
  <si>
    <t>Q    TOTAL</t>
  </si>
  <si>
    <t>PROPIEDAD Y PLANTA EN OPERACIÓN</t>
  </si>
  <si>
    <t>1231.01</t>
  </si>
  <si>
    <t>PROPIEDAD Y PLANTA EN OPERACIONES</t>
  </si>
  <si>
    <t>1232.01</t>
  </si>
  <si>
    <t>1232.03</t>
  </si>
  <si>
    <t>DE OFICINA Y MUEBLES</t>
  </si>
  <si>
    <t>1232.04</t>
  </si>
  <si>
    <t>MEDICO-SANITARIO Y DE LABORATORIO</t>
  </si>
  <si>
    <t>1232.05</t>
  </si>
  <si>
    <t>EDUCACIONAL, CULTURAL Y RECREATIVO</t>
  </si>
  <si>
    <t>1232.06</t>
  </si>
  <si>
    <t>DE TRANSPORTE, TRACCION Y ELEVACION</t>
  </si>
  <si>
    <t>1232.07</t>
  </si>
  <si>
    <t>DE COMUNICACIONES</t>
  </si>
  <si>
    <t>1232.08</t>
  </si>
  <si>
    <t>HERRAMIENTAS</t>
  </si>
  <si>
    <t>1232.09</t>
  </si>
  <si>
    <t>EQUIPO DE COMPUTO</t>
  </si>
  <si>
    <t>1233</t>
  </si>
  <si>
    <t>CONSTRUCCIONES EN PROCESO</t>
  </si>
  <si>
    <t>1234.01</t>
  </si>
  <si>
    <t>DE BIENES DE USO COMUN</t>
  </si>
  <si>
    <t>1234.02</t>
  </si>
  <si>
    <t>DE BIENES DE USO NO COMUN</t>
  </si>
  <si>
    <t>1234.03</t>
  </si>
  <si>
    <t>CONSTRUCCIONES MILITARES</t>
  </si>
  <si>
    <t xml:space="preserve"> Q                                          -</t>
  </si>
  <si>
    <t>1237</t>
  </si>
  <si>
    <t xml:space="preserve">OTROS ACTIVOS </t>
  </si>
  <si>
    <t>1238</t>
  </si>
  <si>
    <t>Bienes De Uso Comun</t>
  </si>
  <si>
    <t>Ana Cristina Alvarado Reyes</t>
  </si>
  <si>
    <t>Encargada de Contabilidad</t>
  </si>
  <si>
    <t>Construcción Pozo(S) Y Equipamiento, Zona 1, Cabecera Municipal, San José Del Golfo, Guatemala, Smip: 501 Según Acta No. Acta De Liquidación 02-2024 De Fecha 08/01/2024</t>
  </si>
  <si>
    <t>Mejoramiento Sistema De Agua Potable Cabecera Municipal, San José Del Golfo, Guatemala, Smip: 497 Según Acta No. Acta De Liquidación 04-2023 De Fecha 10/01/2023</t>
  </si>
  <si>
    <t>Mejoramiento Calle, Aldea Pontezuelas, San José Del Golfo, GUATEMALA, SMIP: 523 Según Acta No. ACTA DE LIQUIDACIÓN 01-2024 De Fecha 08/01/2024</t>
  </si>
  <si>
    <r>
      <rPr>
        <sz val="12"/>
        <rFont val="Arial"/>
        <family val="2"/>
      </rPr>
      <t>ASCIENDE EL PRESENTE RESUMEN DEL INVENTARIO A DOSCIENTOS TREINTA Y NUEVE MILLONES SETECIENTOS NOVENTA Y NUEVE MIL, CIENTO TREINTA Y UNO CON SESENTA Y SEIS CENTAVOS. ( 239,799,131.66)</t>
    </r>
    <r>
      <rPr>
        <sz val="9"/>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</si>
</sst>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quot;* #,##0.00_-;\-&quot;Q&quot;* #,##0.00_-;_-&quot;Q&quot;* &quot;-&quot;??_-;_-@_-"/>
    <numFmt numFmtId="43" formatCode="_-* #,##0.00_-;\-* #,##0.00_-;_-* &quot;-&quot;??_-;_-@_-"/>
    <numFmt numFmtId="164" formatCode="dd\-mm\-yy"/>
    <numFmt numFmtId="165" formatCode="_(&quot;Q&quot;* #,##0.00_);_(&quot;Q&quot;* \(#,##0.00\);_(&quot;Q&quot;* &quot;-&quot;??_);_(@_)"/>
    <numFmt numFmtId="166" formatCode="dd/mm/yyyy;@"/>
    <numFmt numFmtId="167" formatCode="_-[$Q-100A]* #,##0.00_-;\-[$Q-100A]* #,##0.00_-;_-[$Q-100A]* &quot;-&quot;??_-;_-@_-"/>
  </numFmts>
  <fonts count="36">
    <font>
      <sz val="11"/>
      <color theme="1"/>
      <name val="Calibri"/>
      <family val="2"/>
      <scheme val="minor"/>
    </font>
    <font>
      <sz val="11"/>
      <color theme="1"/>
      <name val="Calibri"/>
      <family val="2"/>
      <scheme val="minor"/>
    </font>
    <font>
      <b/>
      <sz val="11"/>
      <color theme="1"/>
      <name val="Calibri"/>
      <family val="2"/>
      <scheme val="minor"/>
    </font>
    <font>
      <sz val="9"/>
      <name val="Arial"/>
      <family val="2"/>
    </font>
    <font>
      <sz val="9"/>
      <color theme="1"/>
      <name val="Calibri"/>
      <family val="2"/>
      <scheme val="minor"/>
    </font>
    <font>
      <b/>
      <sz val="9"/>
      <color theme="1"/>
      <name val="Calibri"/>
      <family val="2"/>
      <scheme val="minor"/>
    </font>
    <font>
      <b/>
      <sz val="9"/>
      <name val="Arial"/>
      <family val="2"/>
    </font>
    <font>
      <sz val="9"/>
      <color theme="1"/>
      <name val="Arial"/>
      <family val="2"/>
    </font>
    <font>
      <b/>
      <sz val="9"/>
      <color theme="1"/>
      <name val="Arial"/>
      <family val="2"/>
    </font>
    <font>
      <i/>
      <sz val="9"/>
      <name val="Arial"/>
      <family val="2"/>
    </font>
    <font>
      <b/>
      <sz val="9"/>
      <name val="Calibri"/>
      <family val="2"/>
      <scheme val="minor"/>
    </font>
    <font>
      <sz val="11"/>
      <color theme="1"/>
      <name val="Arial"/>
      <family val="2"/>
    </font>
    <font>
      <b/>
      <sz val="11"/>
      <color theme="1"/>
      <name val="Arial"/>
      <family val="2"/>
    </font>
    <font>
      <sz val="9"/>
      <color theme="2" tint="-0.89996032593768116"/>
      <name val="Arial"/>
      <family val="2"/>
    </font>
    <font>
      <sz val="9"/>
      <color rgb="FF000000"/>
      <name val="Arial"/>
      <family val="2"/>
    </font>
    <font>
      <sz val="9"/>
      <color theme="1" tint="4.9989318521683403E-2"/>
      <name val="Arial"/>
      <family val="2"/>
    </font>
    <font>
      <b/>
      <sz val="9"/>
      <color theme="1" tint="4.9989318521683403E-2"/>
      <name val="Arial"/>
      <family val="2"/>
    </font>
    <font>
      <b/>
      <sz val="9"/>
      <color rgb="FF000000"/>
      <name val="Arial"/>
      <family val="2"/>
    </font>
    <font>
      <sz val="7.5"/>
      <color theme="1"/>
      <name val="Arial"/>
      <family val="2"/>
    </font>
    <font>
      <sz val="7.5"/>
      <color theme="1"/>
      <name val="Calibri"/>
      <family val="2"/>
      <scheme val="minor"/>
    </font>
    <font>
      <b/>
      <sz val="7.5"/>
      <color theme="1"/>
      <name val="Arial"/>
      <family val="2"/>
    </font>
    <font>
      <sz val="9"/>
      <color theme="2" tint="-0.89999084444715716"/>
      <name val="Arial"/>
      <family val="2"/>
    </font>
    <font>
      <sz val="11"/>
      <color theme="2" tint="-0.89999084444715716"/>
      <name val="Calibri"/>
      <family val="2"/>
      <scheme val="minor"/>
    </font>
    <font>
      <b/>
      <u val="singleAccounting"/>
      <sz val="11"/>
      <color theme="1"/>
      <name val="Calibri"/>
      <family val="2"/>
      <scheme val="minor"/>
    </font>
    <font>
      <sz val="10"/>
      <color theme="1"/>
      <name val="Calibri"/>
      <family val="2"/>
      <scheme val="minor"/>
    </font>
    <font>
      <b/>
      <sz val="9"/>
      <color indexed="8"/>
      <name val="Arial"/>
      <family val="2"/>
    </font>
    <font>
      <sz val="8"/>
      <name val="Arial"/>
      <family val="2"/>
    </font>
    <font>
      <sz val="8"/>
      <color rgb="FF000000"/>
      <name val="Arial"/>
      <family val="2"/>
    </font>
    <font>
      <b/>
      <sz val="8"/>
      <name val="Arial"/>
      <family val="2"/>
    </font>
    <font>
      <b/>
      <sz val="8"/>
      <color rgb="FF000000"/>
      <name val="Arial"/>
      <family val="2"/>
    </font>
    <font>
      <b/>
      <sz val="10"/>
      <name val="Arial"/>
      <family val="2"/>
    </font>
    <font>
      <sz val="10"/>
      <name val="Arial"/>
      <family val="2"/>
    </font>
    <font>
      <sz val="7"/>
      <name val="Arial"/>
      <family val="2"/>
    </font>
    <font>
      <sz val="8"/>
      <name val="Arai"/>
      <family val="2"/>
    </font>
    <font>
      <sz val="12"/>
      <name val="Arial"/>
      <family val="2"/>
    </font>
    <font>
      <b/>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1"/>
      </right>
      <top style="thin">
        <color indexed="64"/>
      </top>
      <bottom/>
      <diagonal/>
    </border>
    <border>
      <left style="thin">
        <color theme="1"/>
      </left>
      <right/>
      <top style="thin">
        <color theme="1"/>
      </top>
      <bottom/>
      <diagonal/>
    </border>
    <border>
      <left style="thin">
        <color theme="1"/>
      </left>
      <right/>
      <top/>
      <bottom/>
      <diagonal/>
    </border>
    <border>
      <left/>
      <right style="thin">
        <color theme="1"/>
      </right>
      <top/>
      <bottom/>
      <diagonal/>
    </border>
    <border>
      <left style="thin">
        <color indexed="64"/>
      </left>
      <right style="thin">
        <color theme="1"/>
      </right>
      <top/>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rgb="FF000000"/>
      </left>
      <right/>
      <top/>
      <bottom/>
      <diagonal/>
    </border>
    <border>
      <left/>
      <right style="thin">
        <color indexed="64"/>
      </right>
      <top style="double">
        <color indexed="64"/>
      </top>
      <bottom/>
      <diagonal/>
    </border>
    <border>
      <left/>
      <right/>
      <top/>
      <bottom style="double">
        <color indexed="64"/>
      </bottom>
      <diagonal/>
    </border>
    <border>
      <left style="thin">
        <color indexed="64"/>
      </left>
      <right style="thin">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44" fontId="1" fillId="0" borderId="0" applyFont="0" applyFill="0" applyBorder="0" applyAlignment="0" applyProtection="0"/>
  </cellStyleXfs>
  <cellXfs count="628">
    <xf numFmtId="0" fontId="0" fillId="0" borderId="0" xfId="0"/>
    <xf numFmtId="44" fontId="4" fillId="0" borderId="5" xfId="1" applyFont="1" applyFill="1" applyBorder="1"/>
    <xf numFmtId="44" fontId="4" fillId="0" borderId="10" xfId="1" applyFont="1" applyFill="1" applyBorder="1"/>
    <xf numFmtId="44" fontId="3" fillId="0" borderId="3" xfId="1" applyFont="1" applyFill="1" applyBorder="1" applyAlignment="1">
      <alignment horizontal="center"/>
    </xf>
    <xf numFmtId="44" fontId="3" fillId="0" borderId="12" xfId="1" applyFont="1" applyFill="1" applyBorder="1" applyAlignment="1">
      <alignment horizontal="center"/>
    </xf>
    <xf numFmtId="44" fontId="4" fillId="0" borderId="0" xfId="1" applyFont="1" applyFill="1" applyBorder="1"/>
    <xf numFmtId="44" fontId="3" fillId="0" borderId="4" xfId="1" applyFont="1" applyFill="1" applyBorder="1" applyAlignment="1">
      <alignment horizontal="center"/>
    </xf>
    <xf numFmtId="44" fontId="3" fillId="0" borderId="15" xfId="1" applyFont="1" applyFill="1" applyBorder="1" applyAlignment="1">
      <alignment vertical="center"/>
    </xf>
    <xf numFmtId="44" fontId="3" fillId="0" borderId="16" xfId="1" applyFont="1" applyFill="1" applyBorder="1" applyAlignment="1">
      <alignment vertical="center"/>
    </xf>
    <xf numFmtId="44" fontId="3" fillId="0" borderId="7" xfId="1" applyFont="1" applyFill="1" applyBorder="1" applyAlignment="1">
      <alignment vertical="center"/>
    </xf>
    <xf numFmtId="44" fontId="3" fillId="0" borderId="0" xfId="1" applyFont="1" applyFill="1" applyBorder="1" applyAlignment="1">
      <alignment vertical="center"/>
    </xf>
    <xf numFmtId="44" fontId="3" fillId="0" borderId="13" xfId="1" applyFont="1" applyFill="1" applyBorder="1" applyAlignment="1">
      <alignment vertical="center"/>
    </xf>
    <xf numFmtId="44" fontId="3" fillId="0" borderId="8" xfId="1" applyFont="1" applyFill="1" applyBorder="1" applyAlignment="1">
      <alignment vertical="center"/>
    </xf>
    <xf numFmtId="44" fontId="6" fillId="0" borderId="13" xfId="1" applyFont="1" applyFill="1" applyBorder="1" applyAlignment="1">
      <alignment vertical="center"/>
    </xf>
    <xf numFmtId="0" fontId="3" fillId="2" borderId="13" xfId="0" applyFont="1" applyFill="1" applyBorder="1" applyAlignment="1">
      <alignment horizontal="center" vertical="top"/>
    </xf>
    <xf numFmtId="44" fontId="6" fillId="0" borderId="19" xfId="1" applyFont="1" applyFill="1" applyBorder="1" applyAlignment="1">
      <alignment horizontal="center" vertical="center"/>
    </xf>
    <xf numFmtId="44" fontId="3" fillId="0" borderId="16" xfId="1" applyFont="1" applyFill="1" applyBorder="1" applyAlignment="1">
      <alignment vertical="center" wrapText="1"/>
    </xf>
    <xf numFmtId="0" fontId="7" fillId="0" borderId="7" xfId="0" applyFont="1" applyBorder="1" applyAlignment="1">
      <alignment horizontal="left" vertical="top" wrapText="1"/>
    </xf>
    <xf numFmtId="0" fontId="7" fillId="0" borderId="0" xfId="0" applyFont="1" applyAlignment="1">
      <alignment horizontal="left" vertical="top" wrapText="1"/>
    </xf>
    <xf numFmtId="44" fontId="3" fillId="0" borderId="16" xfId="1" applyFont="1" applyFill="1" applyBorder="1"/>
    <xf numFmtId="44" fontId="6" fillId="0" borderId="16" xfId="1" applyFont="1" applyFill="1" applyBorder="1" applyAlignment="1">
      <alignment vertical="center"/>
    </xf>
    <xf numFmtId="44" fontId="3" fillId="0" borderId="0" xfId="1" applyFont="1" applyFill="1" applyBorder="1"/>
    <xf numFmtId="44" fontId="3" fillId="0" borderId="0" xfId="1" applyFont="1" applyFill="1" applyBorder="1" applyAlignment="1"/>
    <xf numFmtId="44" fontId="3" fillId="0" borderId="0" xfId="1" applyFont="1" applyFill="1" applyBorder="1" applyAlignment="1">
      <alignment horizontal="right"/>
    </xf>
    <xf numFmtId="44" fontId="6" fillId="0" borderId="0" xfId="1" applyFont="1" applyFill="1" applyBorder="1" applyAlignment="1">
      <alignment vertical="top"/>
    </xf>
    <xf numFmtId="44" fontId="7" fillId="0" borderId="5" xfId="1" applyFont="1" applyFill="1" applyBorder="1"/>
    <xf numFmtId="44" fontId="7" fillId="0" borderId="0" xfId="1" applyFont="1" applyFill="1" applyBorder="1"/>
    <xf numFmtId="44" fontId="6" fillId="0" borderId="0" xfId="1" applyFont="1" applyFill="1" applyBorder="1" applyAlignment="1">
      <alignment horizontal="right"/>
    </xf>
    <xf numFmtId="44" fontId="7" fillId="0" borderId="0" xfId="1" applyFont="1" applyFill="1" applyBorder="1" applyAlignment="1">
      <alignment horizontal="right"/>
    </xf>
    <xf numFmtId="0" fontId="7" fillId="0" borderId="8" xfId="0" applyFont="1" applyBorder="1" applyAlignment="1">
      <alignment horizontal="left" vertical="top" wrapText="1"/>
    </xf>
    <xf numFmtId="44" fontId="3" fillId="0" borderId="8" xfId="1" applyFont="1" applyFill="1" applyBorder="1" applyAlignment="1">
      <alignment horizontal="right"/>
    </xf>
    <xf numFmtId="44" fontId="3" fillId="0" borderId="13" xfId="1" applyFont="1" applyFill="1" applyBorder="1" applyAlignment="1">
      <alignment horizontal="right"/>
    </xf>
    <xf numFmtId="44" fontId="6" fillId="0" borderId="7" xfId="1" applyFont="1" applyFill="1" applyBorder="1" applyAlignment="1">
      <alignment horizontal="right" vertical="top" wrapText="1"/>
    </xf>
    <xf numFmtId="44" fontId="6" fillId="0" borderId="22" xfId="1" applyFont="1" applyFill="1" applyBorder="1" applyAlignment="1">
      <alignment horizontal="center" vertical="center" wrapText="1"/>
    </xf>
    <xf numFmtId="44" fontId="6" fillId="0" borderId="8" xfId="1" applyFont="1" applyFill="1" applyBorder="1" applyAlignment="1">
      <alignment horizontal="center" vertical="center" wrapText="1"/>
    </xf>
    <xf numFmtId="44" fontId="6" fillId="0" borderId="0" xfId="1" applyFont="1" applyFill="1" applyBorder="1" applyAlignment="1">
      <alignment horizontal="right" vertical="top" wrapText="1"/>
    </xf>
    <xf numFmtId="44" fontId="6" fillId="0" borderId="13" xfId="1" applyFont="1" applyFill="1" applyBorder="1" applyAlignment="1">
      <alignment horizontal="right"/>
    </xf>
    <xf numFmtId="0" fontId="6" fillId="0" borderId="0" xfId="0" applyFont="1" applyAlignment="1">
      <alignment horizontal="center"/>
    </xf>
    <xf numFmtId="44" fontId="4" fillId="0" borderId="10" xfId="1" applyFont="1" applyFill="1" applyBorder="1" applyAlignment="1"/>
    <xf numFmtId="44" fontId="7" fillId="0" borderId="13" xfId="1" applyFont="1" applyFill="1" applyBorder="1" applyAlignment="1">
      <alignment horizontal="right"/>
    </xf>
    <xf numFmtId="44" fontId="6" fillId="0" borderId="13" xfId="1" applyFont="1" applyFill="1" applyBorder="1" applyAlignment="1">
      <alignment horizontal="center"/>
    </xf>
    <xf numFmtId="44" fontId="3" fillId="0" borderId="13" xfId="1" applyFont="1" applyFill="1" applyBorder="1"/>
    <xf numFmtId="44" fontId="3" fillId="0" borderId="13" xfId="1" applyFont="1" applyFill="1" applyBorder="1" applyAlignment="1">
      <alignment horizontal="left"/>
    </xf>
    <xf numFmtId="44" fontId="13" fillId="0" borderId="13" xfId="1" applyFont="1" applyFill="1" applyBorder="1" applyAlignment="1">
      <alignment horizontal="left"/>
    </xf>
    <xf numFmtId="44" fontId="7" fillId="0" borderId="13" xfId="1" applyFont="1" applyFill="1" applyBorder="1" applyAlignment="1">
      <alignment vertical="center"/>
    </xf>
    <xf numFmtId="44" fontId="8" fillId="0" borderId="13" xfId="1" applyFont="1" applyFill="1" applyBorder="1" applyAlignment="1">
      <alignment vertical="center"/>
    </xf>
    <xf numFmtId="44" fontId="2" fillId="0" borderId="13" xfId="1" applyFont="1" applyFill="1" applyBorder="1" applyAlignment="1">
      <alignment vertical="center"/>
    </xf>
    <xf numFmtId="44" fontId="4" fillId="0" borderId="13" xfId="1" applyFont="1" applyFill="1" applyBorder="1" applyAlignment="1">
      <alignment vertical="center"/>
    </xf>
    <xf numFmtId="44" fontId="3" fillId="0" borderId="13" xfId="1" applyFont="1" applyFill="1" applyBorder="1" applyAlignment="1">
      <alignment horizontal="left" wrapText="1"/>
    </xf>
    <xf numFmtId="44" fontId="6" fillId="0" borderId="13" xfId="1" applyFont="1" applyFill="1" applyBorder="1"/>
    <xf numFmtId="44" fontId="7" fillId="0" borderId="13" xfId="1" applyFont="1" applyFill="1" applyBorder="1"/>
    <xf numFmtId="44" fontId="6" fillId="0" borderId="13" xfId="1" applyFont="1" applyFill="1" applyBorder="1" applyAlignment="1">
      <alignment horizontal="center" vertical="center"/>
    </xf>
    <xf numFmtId="44" fontId="3" fillId="0" borderId="13" xfId="1" applyFont="1" applyFill="1" applyBorder="1" applyAlignment="1">
      <alignment horizontal="center" vertical="center"/>
    </xf>
    <xf numFmtId="44" fontId="1" fillId="0" borderId="8" xfId="1" applyFont="1" applyFill="1" applyBorder="1" applyAlignment="1">
      <alignment horizontal="left" vertical="top"/>
    </xf>
    <xf numFmtId="44" fontId="19" fillId="0" borderId="5" xfId="1" applyFont="1" applyFill="1" applyBorder="1"/>
    <xf numFmtId="44" fontId="19" fillId="0" borderId="10" xfId="1" applyFont="1" applyFill="1" applyBorder="1"/>
    <xf numFmtId="44" fontId="7" fillId="0" borderId="3" xfId="1" applyFont="1" applyFill="1" applyBorder="1" applyAlignment="1">
      <alignment horizontal="center"/>
    </xf>
    <xf numFmtId="44" fontId="7" fillId="0" borderId="12" xfId="1" applyFont="1" applyFill="1" applyBorder="1" applyAlignment="1">
      <alignment horizontal="center"/>
    </xf>
    <xf numFmtId="44" fontId="8" fillId="0" borderId="13" xfId="1" applyFont="1" applyFill="1" applyBorder="1" applyAlignment="1">
      <alignment horizontal="center" vertical="center"/>
    </xf>
    <xf numFmtId="44" fontId="3" fillId="0" borderId="13" xfId="1" applyFont="1" applyFill="1" applyBorder="1" applyAlignment="1">
      <alignment horizontal="center"/>
    </xf>
    <xf numFmtId="44" fontId="3" fillId="0" borderId="13" xfId="1" applyFont="1" applyFill="1" applyBorder="1" applyAlignment="1">
      <alignment horizontal="right" vertical="center"/>
    </xf>
    <xf numFmtId="44" fontId="21" fillId="0" borderId="13" xfId="1" applyFont="1" applyFill="1" applyBorder="1" applyAlignment="1">
      <alignment horizontal="right"/>
    </xf>
    <xf numFmtId="44" fontId="7" fillId="0" borderId="13" xfId="1" applyFont="1" applyFill="1" applyBorder="1" applyAlignment="1">
      <alignment horizontal="right" wrapText="1"/>
    </xf>
    <xf numFmtId="44" fontId="7" fillId="0" borderId="13" xfId="1" applyFont="1" applyFill="1" applyBorder="1" applyAlignment="1">
      <alignment horizontal="center"/>
    </xf>
    <xf numFmtId="44" fontId="7" fillId="0" borderId="13" xfId="1" applyFont="1" applyFill="1" applyBorder="1" applyAlignment="1">
      <alignment horizontal="center" vertical="center"/>
    </xf>
    <xf numFmtId="44" fontId="6" fillId="0" borderId="13" xfId="1" applyFont="1" applyFill="1" applyBorder="1" applyAlignment="1">
      <alignment horizontal="left" vertical="top"/>
    </xf>
    <xf numFmtId="44" fontId="3" fillId="0" borderId="13" xfId="1" applyFont="1" applyFill="1" applyBorder="1" applyAlignment="1">
      <alignment horizontal="right" wrapText="1"/>
    </xf>
    <xf numFmtId="44" fontId="2" fillId="0" borderId="8" xfId="1" applyFont="1" applyFill="1" applyBorder="1" applyAlignment="1">
      <alignment horizontal="left"/>
    </xf>
    <xf numFmtId="44" fontId="2" fillId="0" borderId="0" xfId="1" applyFont="1" applyFill="1" applyBorder="1" applyAlignment="1">
      <alignment horizontal="left"/>
    </xf>
    <xf numFmtId="44" fontId="6" fillId="0" borderId="13" xfId="1" applyFont="1" applyFill="1" applyBorder="1" applyAlignment="1">
      <alignment horizontal="left"/>
    </xf>
    <xf numFmtId="44" fontId="3" fillId="0" borderId="13" xfId="1" applyFont="1" applyFill="1" applyBorder="1" applyAlignment="1">
      <alignment wrapText="1"/>
    </xf>
    <xf numFmtId="44" fontId="6" fillId="0" borderId="13" xfId="1" applyFont="1" applyFill="1" applyBorder="1" applyAlignment="1">
      <alignment vertical="top"/>
    </xf>
    <xf numFmtId="44" fontId="3" fillId="0" borderId="8" xfId="1" applyFont="1" applyFill="1" applyBorder="1" applyAlignment="1">
      <alignment horizontal="right" wrapText="1"/>
    </xf>
    <xf numFmtId="44" fontId="7" fillId="0" borderId="8" xfId="1" applyFont="1" applyFill="1" applyBorder="1" applyAlignment="1">
      <alignment horizontal="right"/>
    </xf>
    <xf numFmtId="44" fontId="7" fillId="0" borderId="8" xfId="1" applyFont="1" applyFill="1" applyBorder="1" applyAlignment="1">
      <alignment horizontal="center"/>
    </xf>
    <xf numFmtId="44" fontId="3" fillId="0" borderId="8" xfId="1" applyFont="1" applyFill="1" applyBorder="1" applyAlignment="1">
      <alignment horizontal="center"/>
    </xf>
    <xf numFmtId="44" fontId="3" fillId="0" borderId="13" xfId="1" applyFont="1" applyFill="1" applyBorder="1" applyAlignment="1">
      <alignment horizontal="center" wrapText="1"/>
    </xf>
    <xf numFmtId="44" fontId="3" fillId="0" borderId="13" xfId="1" applyFont="1" applyFill="1" applyBorder="1" applyAlignment="1">
      <alignment horizontal="left" vertical="top"/>
    </xf>
    <xf numFmtId="0" fontId="4" fillId="0" borderId="4" xfId="0" applyFont="1" applyBorder="1" applyAlignment="1">
      <alignment horizontal="center" vertical="top"/>
    </xf>
    <xf numFmtId="0" fontId="4" fillId="0" borderId="5" xfId="0" applyFont="1" applyBorder="1"/>
    <xf numFmtId="0" fontId="5" fillId="0" borderId="6" xfId="0" applyFont="1" applyBorder="1" applyAlignment="1">
      <alignment horizontal="right" vertical="top"/>
    </xf>
    <xf numFmtId="0" fontId="6" fillId="0" borderId="0" xfId="0" applyFont="1" applyAlignment="1">
      <alignment horizontal="left"/>
    </xf>
    <xf numFmtId="0" fontId="4" fillId="0" borderId="9" xfId="0" applyFont="1" applyBorder="1" applyAlignment="1">
      <alignment horizontal="center" vertical="top"/>
    </xf>
    <xf numFmtId="0" fontId="4" fillId="0" borderId="10" xfId="0" applyFont="1" applyBorder="1"/>
    <xf numFmtId="0" fontId="4" fillId="0" borderId="11"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center" vertical="top"/>
    </xf>
    <xf numFmtId="0" fontId="4" fillId="0" borderId="0" xfId="0" applyFont="1"/>
    <xf numFmtId="0" fontId="4" fillId="0" borderId="8" xfId="0" applyFont="1" applyBorder="1" applyAlignment="1">
      <alignment horizontal="left" vertical="top"/>
    </xf>
    <xf numFmtId="0" fontId="3" fillId="0" borderId="1" xfId="0" applyFont="1" applyBorder="1"/>
    <xf numFmtId="0" fontId="3" fillId="0" borderId="3" xfId="0" applyFont="1" applyBorder="1"/>
    <xf numFmtId="164" fontId="4" fillId="0" borderId="1" xfId="0" applyNumberFormat="1" applyFont="1" applyBorder="1" applyAlignment="1">
      <alignment horizontal="center"/>
    </xf>
    <xf numFmtId="164" fontId="4" fillId="0" borderId="3" xfId="0" applyNumberFormat="1" applyFont="1" applyBorder="1" applyAlignment="1">
      <alignment horizontal="left" vertical="top"/>
    </xf>
    <xf numFmtId="0" fontId="3" fillId="0" borderId="12" xfId="0" applyFont="1" applyBorder="1" applyAlignment="1">
      <alignment horizontal="center" vertical="top"/>
    </xf>
    <xf numFmtId="2" fontId="6" fillId="0" borderId="13" xfId="0" applyNumberFormat="1" applyFont="1" applyBorder="1" applyAlignment="1">
      <alignment horizontal="center" vertical="top"/>
    </xf>
    <xf numFmtId="2" fontId="3" fillId="0" borderId="7" xfId="0" applyNumberFormat="1" applyFont="1" applyBorder="1" applyAlignment="1">
      <alignment horizontal="center" vertical="top"/>
    </xf>
    <xf numFmtId="0" fontId="3" fillId="0" borderId="0" xfId="0" applyFont="1" applyAlignment="1">
      <alignment horizontal="left" vertical="top" wrapText="1"/>
    </xf>
    <xf numFmtId="0" fontId="3" fillId="0" borderId="0" xfId="0" applyFont="1" applyAlignment="1">
      <alignment horizontal="left" vertical="top"/>
    </xf>
    <xf numFmtId="2" fontId="3" fillId="0" borderId="13" xfId="0" applyNumberFormat="1" applyFont="1" applyBorder="1" applyAlignment="1">
      <alignment horizontal="center" vertical="top"/>
    </xf>
    <xf numFmtId="0" fontId="3" fillId="0" borderId="18" xfId="0" applyFont="1" applyBorder="1" applyAlignment="1">
      <alignment vertical="center"/>
    </xf>
    <xf numFmtId="0" fontId="3" fillId="0" borderId="0" xfId="0" applyFont="1"/>
    <xf numFmtId="0" fontId="3" fillId="0" borderId="8" xfId="0" applyFont="1" applyBorder="1"/>
    <xf numFmtId="0" fontId="3" fillId="0" borderId="7" xfId="0" applyFont="1" applyBorder="1" applyAlignment="1">
      <alignment vertical="center"/>
    </xf>
    <xf numFmtId="165" fontId="6" fillId="0" borderId="0" xfId="0" applyNumberFormat="1" applyFont="1" applyAlignment="1">
      <alignment horizontal="left" vertical="center"/>
    </xf>
    <xf numFmtId="165" fontId="6" fillId="0" borderId="7" xfId="0" applyNumberFormat="1" applyFont="1" applyBorder="1" applyAlignment="1">
      <alignment horizontal="left" vertical="center"/>
    </xf>
    <xf numFmtId="165" fontId="6" fillId="0" borderId="8" xfId="0" applyNumberFormat="1" applyFont="1" applyBorder="1" applyAlignment="1">
      <alignment horizontal="left" vertical="top"/>
    </xf>
    <xf numFmtId="0" fontId="3" fillId="0" borderId="13" xfId="0" applyFont="1" applyBorder="1" applyAlignment="1">
      <alignment horizontal="center" vertical="top"/>
    </xf>
    <xf numFmtId="165" fontId="6" fillId="0" borderId="7" xfId="0" applyNumberFormat="1" applyFont="1" applyBorder="1" applyAlignment="1">
      <alignment horizontal="left" vertical="top" wrapText="1"/>
    </xf>
    <xf numFmtId="165" fontId="6" fillId="0" borderId="8" xfId="0" applyNumberFormat="1" applyFont="1" applyBorder="1" applyAlignment="1">
      <alignment horizontal="left" vertical="top" wrapText="1"/>
    </xf>
    <xf numFmtId="2" fontId="3" fillId="0" borderId="8" xfId="0" applyNumberFormat="1" applyFont="1" applyBorder="1" applyAlignment="1">
      <alignment horizontal="center" vertical="top"/>
    </xf>
    <xf numFmtId="165" fontId="6" fillId="0" borderId="8" xfId="0" applyNumberFormat="1" applyFont="1" applyBorder="1" applyAlignment="1">
      <alignment horizontal="center" vertical="center" wrapText="1"/>
    </xf>
    <xf numFmtId="165" fontId="6" fillId="0" borderId="20" xfId="0" applyNumberFormat="1" applyFont="1" applyBorder="1" applyAlignment="1">
      <alignment horizontal="left" vertical="top" wrapText="1"/>
    </xf>
    <xf numFmtId="165" fontId="6" fillId="0" borderId="21" xfId="0" applyNumberFormat="1" applyFont="1" applyBorder="1" applyAlignment="1">
      <alignment horizontal="center" vertical="center" wrapText="1"/>
    </xf>
    <xf numFmtId="2" fontId="6" fillId="0" borderId="8" xfId="0" applyNumberFormat="1" applyFont="1" applyBorder="1" applyAlignment="1">
      <alignment horizontal="center" vertical="top"/>
    </xf>
    <xf numFmtId="0" fontId="9" fillId="0" borderId="0" xfId="0" applyFont="1"/>
    <xf numFmtId="2" fontId="3" fillId="0" borderId="13" xfId="0" applyNumberFormat="1" applyFont="1" applyBorder="1" applyAlignment="1">
      <alignment horizontal="center" vertical="top" wrapText="1"/>
    </xf>
    <xf numFmtId="0" fontId="3" fillId="0" borderId="7" xfId="0" applyFont="1" applyBorder="1" applyAlignment="1">
      <alignment horizontal="center" vertical="top"/>
    </xf>
    <xf numFmtId="0" fontId="3" fillId="0" borderId="0" xfId="0" applyFont="1" applyAlignment="1">
      <alignment vertical="center"/>
    </xf>
    <xf numFmtId="0" fontId="3" fillId="0" borderId="8" xfId="0" applyFont="1" applyBorder="1" applyAlignment="1">
      <alignment vertical="center"/>
    </xf>
    <xf numFmtId="0" fontId="3" fillId="0" borderId="13" xfId="0" applyFont="1" applyBorder="1" applyAlignment="1">
      <alignment horizontal="center" vertical="top" wrapText="1"/>
    </xf>
    <xf numFmtId="0" fontId="3" fillId="0" borderId="8" xfId="0" applyFont="1" applyBorder="1" applyAlignment="1">
      <alignment wrapText="1"/>
    </xf>
    <xf numFmtId="0" fontId="6" fillId="0" borderId="10" xfId="0" applyFont="1" applyBorder="1" applyAlignment="1">
      <alignment horizontal="left" vertical="top"/>
    </xf>
    <xf numFmtId="0" fontId="6" fillId="0" borderId="10" xfId="0" applyFont="1" applyBorder="1" applyAlignment="1">
      <alignment horizontal="center" vertical="top"/>
    </xf>
    <xf numFmtId="0" fontId="6" fillId="0" borderId="10" xfId="0" applyFont="1" applyBorder="1" applyAlignment="1">
      <alignment vertical="top"/>
    </xf>
    <xf numFmtId="0" fontId="6" fillId="0" borderId="11" xfId="0" applyFont="1" applyBorder="1" applyAlignment="1">
      <alignment vertical="top"/>
    </xf>
    <xf numFmtId="0" fontId="6" fillId="0" borderId="0" xfId="0" applyFont="1" applyAlignment="1">
      <alignment horizontal="center" wrapText="1"/>
    </xf>
    <xf numFmtId="0" fontId="6" fillId="0" borderId="8" xfId="0" applyFont="1" applyBorder="1" applyAlignment="1">
      <alignment horizontal="center" wrapText="1"/>
    </xf>
    <xf numFmtId="0" fontId="7" fillId="0" borderId="4" xfId="0" applyFont="1" applyBorder="1" applyAlignment="1">
      <alignment horizontal="center" vertical="top"/>
    </xf>
    <xf numFmtId="0" fontId="7" fillId="0" borderId="5" xfId="0" applyFont="1" applyBorder="1"/>
    <xf numFmtId="0" fontId="7" fillId="0" borderId="6" xfId="0" applyFont="1" applyBorder="1" applyAlignment="1">
      <alignment horizontal="left" vertical="top"/>
    </xf>
    <xf numFmtId="0" fontId="7" fillId="0" borderId="7" xfId="0" applyFont="1" applyBorder="1" applyAlignment="1">
      <alignment horizontal="center" vertical="top"/>
    </xf>
    <xf numFmtId="0" fontId="7" fillId="0" borderId="0" xfId="0" applyFont="1"/>
    <xf numFmtId="0" fontId="7" fillId="0" borderId="8" xfId="0" applyFont="1" applyBorder="1" applyAlignment="1">
      <alignment horizontal="left" vertical="top"/>
    </xf>
    <xf numFmtId="0" fontId="6" fillId="0" borderId="0" xfId="0" applyFont="1"/>
    <xf numFmtId="2" fontId="3" fillId="0" borderId="7" xfId="0" applyNumberFormat="1" applyFont="1" applyBorder="1" applyAlignment="1">
      <alignment horizontal="center" vertical="top" wrapText="1"/>
    </xf>
    <xf numFmtId="2" fontId="3" fillId="0" borderId="8" xfId="0" applyNumberFormat="1" applyFont="1" applyBorder="1" applyAlignment="1">
      <alignment horizontal="center" vertical="top" wrapText="1"/>
    </xf>
    <xf numFmtId="2" fontId="6" fillId="0" borderId="8" xfId="0" applyNumberFormat="1" applyFont="1" applyBorder="1" applyAlignment="1">
      <alignment horizontal="left" vertical="center"/>
    </xf>
    <xf numFmtId="2" fontId="3" fillId="0" borderId="8" xfId="0" applyNumberFormat="1" applyFont="1" applyBorder="1" applyAlignment="1">
      <alignment horizontal="left" vertical="top" wrapText="1"/>
    </xf>
    <xf numFmtId="2" fontId="6" fillId="0" borderId="13" xfId="0" applyNumberFormat="1" applyFont="1" applyBorder="1" applyAlignment="1">
      <alignment horizontal="center" vertical="top" wrapText="1"/>
    </xf>
    <xf numFmtId="0" fontId="3" fillId="0" borderId="7" xfId="0" applyFont="1" applyBorder="1"/>
    <xf numFmtId="0" fontId="7" fillId="0" borderId="13" xfId="0" applyFont="1" applyBorder="1" applyAlignment="1">
      <alignment horizontal="center" vertical="top"/>
    </xf>
    <xf numFmtId="0" fontId="8" fillId="0" borderId="7" xfId="0" applyFont="1" applyBorder="1" applyAlignment="1">
      <alignment horizontal="center" vertical="top"/>
    </xf>
    <xf numFmtId="0" fontId="6" fillId="0" borderId="7" xfId="0" applyFont="1" applyBorder="1" applyAlignment="1">
      <alignment horizontal="center" vertical="top"/>
    </xf>
    <xf numFmtId="44" fontId="2" fillId="0" borderId="8" xfId="1" applyFont="1" applyFill="1" applyBorder="1" applyAlignment="1">
      <alignment horizontal="left" vertical="top"/>
    </xf>
    <xf numFmtId="0" fontId="14" fillId="0" borderId="0" xfId="0" applyFont="1" applyAlignment="1">
      <alignment horizontal="left" vertical="center" wrapText="1"/>
    </xf>
    <xf numFmtId="0" fontId="14" fillId="0" borderId="0" xfId="0" applyFont="1" applyAlignment="1">
      <alignment vertical="top" wrapText="1"/>
    </xf>
    <xf numFmtId="0" fontId="2" fillId="0" borderId="0" xfId="0" applyFont="1"/>
    <xf numFmtId="44" fontId="8" fillId="0" borderId="8" xfId="1" applyFont="1" applyFill="1" applyBorder="1" applyAlignment="1">
      <alignment horizontal="left" vertical="top"/>
    </xf>
    <xf numFmtId="0" fontId="2" fillId="0" borderId="0" xfId="0" applyFont="1" applyAlignment="1">
      <alignment horizontal="center" vertical="center"/>
    </xf>
    <xf numFmtId="44" fontId="2" fillId="0" borderId="8" xfId="1" applyFont="1" applyFill="1" applyBorder="1" applyAlignment="1">
      <alignment horizontal="center" vertical="center"/>
    </xf>
    <xf numFmtId="0" fontId="6" fillId="0" borderId="0" xfId="0" applyFont="1" applyAlignment="1">
      <alignment horizontal="center" vertical="center"/>
    </xf>
    <xf numFmtId="44" fontId="6" fillId="0" borderId="8" xfId="0" applyNumberFormat="1" applyFont="1" applyBorder="1" applyAlignment="1">
      <alignment horizontal="left" vertical="center"/>
    </xf>
    <xf numFmtId="0" fontId="0" fillId="0" borderId="0" xfId="0" applyAlignment="1">
      <alignment horizontal="center" vertical="center"/>
    </xf>
    <xf numFmtId="44" fontId="1" fillId="0" borderId="8" xfId="1" applyFont="1" applyFill="1" applyBorder="1" applyAlignment="1">
      <alignment horizontal="center" vertical="center"/>
    </xf>
    <xf numFmtId="0" fontId="19" fillId="0" borderId="4" xfId="0" applyFont="1" applyBorder="1" applyAlignment="1">
      <alignment horizontal="center" vertical="top"/>
    </xf>
    <xf numFmtId="0" fontId="19" fillId="0" borderId="5" xfId="0" applyFont="1" applyBorder="1"/>
    <xf numFmtId="0" fontId="19" fillId="0" borderId="6" xfId="0" applyFont="1" applyBorder="1" applyAlignment="1">
      <alignment horizontal="left" vertical="top"/>
    </xf>
    <xf numFmtId="0" fontId="19" fillId="0" borderId="9" xfId="0" applyFont="1" applyBorder="1" applyAlignment="1">
      <alignment horizontal="center" vertical="top"/>
    </xf>
    <xf numFmtId="0" fontId="19" fillId="0" borderId="10" xfId="0" applyFont="1" applyBorder="1"/>
    <xf numFmtId="0" fontId="19" fillId="0" borderId="11" xfId="0" applyFont="1" applyBorder="1" applyAlignment="1">
      <alignment horizontal="left" vertical="top"/>
    </xf>
    <xf numFmtId="0" fontId="7" fillId="0" borderId="12" xfId="0" applyFont="1" applyBorder="1" applyAlignment="1">
      <alignment horizontal="center" vertical="top"/>
    </xf>
    <xf numFmtId="0" fontId="8" fillId="0" borderId="0" xfId="0" applyFont="1" applyAlignment="1">
      <alignment horizontal="center" vertical="center"/>
    </xf>
    <xf numFmtId="44" fontId="8" fillId="0" borderId="8" xfId="0" applyNumberFormat="1" applyFont="1" applyBorder="1" applyAlignment="1">
      <alignment horizontal="left" vertical="center"/>
    </xf>
    <xf numFmtId="44" fontId="4" fillId="0" borderId="8" xfId="1" applyFont="1" applyFill="1" applyBorder="1" applyAlignment="1">
      <alignment horizontal="left" vertical="top"/>
    </xf>
    <xf numFmtId="44" fontId="5" fillId="0" borderId="8" xfId="1" applyFont="1" applyFill="1" applyBorder="1" applyAlignment="1">
      <alignment horizontal="left" vertical="top"/>
    </xf>
    <xf numFmtId="0" fontId="5" fillId="0" borderId="0" xfId="0" applyFont="1" applyAlignment="1">
      <alignment horizontal="center" vertical="center"/>
    </xf>
    <xf numFmtId="44" fontId="5" fillId="0" borderId="8" xfId="1" applyFont="1" applyFill="1" applyBorder="1" applyAlignment="1">
      <alignment horizontal="center" vertical="center"/>
    </xf>
    <xf numFmtId="43" fontId="3" fillId="0" borderId="13" xfId="0" applyNumberFormat="1" applyFont="1" applyBorder="1" applyAlignment="1">
      <alignment horizontal="center" vertical="top"/>
    </xf>
    <xf numFmtId="0" fontId="2" fillId="0" borderId="8" xfId="0" applyFont="1" applyBorder="1" applyAlignment="1">
      <alignment horizontal="center" wrapText="1"/>
    </xf>
    <xf numFmtId="44" fontId="6" fillId="0" borderId="8" xfId="0" applyNumberFormat="1" applyFont="1" applyBorder="1" applyAlignment="1">
      <alignment horizontal="left" vertical="top"/>
    </xf>
    <xf numFmtId="0" fontId="21" fillId="0" borderId="13" xfId="0" applyFont="1" applyBorder="1" applyAlignment="1">
      <alignment horizontal="center" vertical="top"/>
    </xf>
    <xf numFmtId="0" fontId="22" fillId="0" borderId="0" xfId="0" applyFont="1"/>
    <xf numFmtId="44" fontId="22" fillId="0" borderId="8" xfId="1" applyFont="1" applyFill="1" applyBorder="1" applyAlignment="1">
      <alignment horizontal="left" vertical="top"/>
    </xf>
    <xf numFmtId="0" fontId="14" fillId="0" borderId="7" xfId="0" applyFont="1" applyBorder="1" applyAlignment="1">
      <alignment horizontal="left" vertical="center"/>
    </xf>
    <xf numFmtId="0" fontId="0" fillId="0" borderId="0" xfId="0" applyAlignment="1">
      <alignment vertical="center"/>
    </xf>
    <xf numFmtId="0" fontId="2" fillId="0" borderId="0" xfId="0" applyFont="1" applyAlignment="1">
      <alignment vertical="center"/>
    </xf>
    <xf numFmtId="44" fontId="2" fillId="0" borderId="8" xfId="1" applyFont="1" applyFill="1" applyBorder="1" applyAlignment="1">
      <alignment horizontal="left" vertical="center"/>
    </xf>
    <xf numFmtId="44" fontId="1" fillId="0" borderId="8" xfId="1" applyFont="1" applyFill="1" applyBorder="1" applyAlignment="1">
      <alignment vertical="center"/>
    </xf>
    <xf numFmtId="0" fontId="2" fillId="0" borderId="0" xfId="0" applyFont="1" applyAlignment="1">
      <alignment horizontal="left" vertical="top"/>
    </xf>
    <xf numFmtId="44" fontId="23" fillId="0" borderId="0" xfId="1" applyFont="1" applyFill="1" applyBorder="1" applyAlignment="1">
      <alignment horizontal="left"/>
    </xf>
    <xf numFmtId="44" fontId="2" fillId="0" borderId="0" xfId="0" applyNumberFormat="1" applyFont="1" applyAlignment="1">
      <alignment horizontal="center" wrapText="1"/>
    </xf>
    <xf numFmtId="44" fontId="2" fillId="0" borderId="8" xfId="0" applyNumberFormat="1" applyFont="1" applyBorder="1" applyAlignment="1">
      <alignment horizontal="center" wrapText="1"/>
    </xf>
    <xf numFmtId="0" fontId="6" fillId="0" borderId="13" xfId="0" applyFont="1" applyBorder="1" applyAlignment="1">
      <alignment horizontal="center" vertical="top"/>
    </xf>
    <xf numFmtId="0" fontId="3" fillId="0" borderId="8" xfId="0" applyFont="1" applyBorder="1" applyAlignment="1">
      <alignment horizontal="center" vertical="top"/>
    </xf>
    <xf numFmtId="44" fontId="8" fillId="0" borderId="21" xfId="1" applyFont="1" applyFill="1" applyBorder="1" applyAlignment="1">
      <alignment horizontal="left" vertical="top"/>
    </xf>
    <xf numFmtId="0" fontId="6" fillId="0" borderId="8" xfId="0" applyFont="1" applyBorder="1" applyAlignment="1">
      <alignment horizontal="center" vertical="top"/>
    </xf>
    <xf numFmtId="44" fontId="7" fillId="0" borderId="8" xfId="1" applyFont="1" applyFill="1" applyBorder="1" applyAlignment="1">
      <alignment horizontal="left" vertical="top"/>
    </xf>
    <xf numFmtId="44" fontId="8" fillId="0" borderId="8" xfId="1" applyFont="1" applyFill="1" applyBorder="1" applyAlignment="1">
      <alignment horizontal="left"/>
    </xf>
    <xf numFmtId="0" fontId="8" fillId="0" borderId="0" xfId="0" applyFont="1" applyAlignment="1">
      <alignment horizontal="left"/>
    </xf>
    <xf numFmtId="44" fontId="8" fillId="0" borderId="11" xfId="1" applyFont="1" applyFill="1" applyBorder="1" applyAlignment="1">
      <alignment horizontal="left"/>
    </xf>
    <xf numFmtId="44" fontId="6" fillId="0" borderId="6" xfId="0" applyNumberFormat="1" applyFont="1" applyBorder="1" applyAlignment="1">
      <alignment horizontal="left" vertical="top"/>
    </xf>
    <xf numFmtId="0" fontId="3" fillId="0" borderId="8" xfId="0" applyFont="1" applyBorder="1" applyAlignment="1">
      <alignment horizontal="center" vertical="top" wrapText="1"/>
    </xf>
    <xf numFmtId="44" fontId="6" fillId="0" borderId="8" xfId="0" applyNumberFormat="1" applyFont="1" applyBorder="1" applyAlignment="1">
      <alignment horizontal="left" vertical="top" wrapText="1"/>
    </xf>
    <xf numFmtId="0" fontId="4" fillId="0" borderId="0" xfId="0" applyFont="1" applyAlignment="1">
      <alignment horizontal="left" vertical="top" wrapText="1"/>
    </xf>
    <xf numFmtId="0" fontId="4" fillId="0" borderId="8" xfId="0" applyFont="1" applyBorder="1" applyAlignment="1">
      <alignment horizontal="left" vertical="top" wrapText="1"/>
    </xf>
    <xf numFmtId="0" fontId="4" fillId="0" borderId="0" xfId="0" applyFont="1" applyAlignment="1">
      <alignment horizontal="left" vertical="top"/>
    </xf>
    <xf numFmtId="44" fontId="1" fillId="0" borderId="13" xfId="1" applyFont="1" applyFill="1" applyBorder="1"/>
    <xf numFmtId="0" fontId="4" fillId="0" borderId="0" xfId="0" applyFont="1" applyAlignment="1">
      <alignment vertical="center"/>
    </xf>
    <xf numFmtId="44" fontId="6" fillId="0" borderId="24" xfId="0" applyNumberFormat="1" applyFont="1" applyBorder="1" applyAlignment="1">
      <alignment horizontal="left" vertical="top"/>
    </xf>
    <xf numFmtId="2" fontId="26" fillId="0" borderId="13" xfId="0" applyNumberFormat="1" applyFont="1" applyBorder="1" applyAlignment="1">
      <alignment horizontal="center" vertical="top"/>
    </xf>
    <xf numFmtId="165" fontId="26" fillId="0" borderId="13" xfId="0" applyNumberFormat="1" applyFont="1" applyBorder="1" applyAlignment="1">
      <alignment horizontal="right"/>
    </xf>
    <xf numFmtId="165" fontId="26" fillId="0" borderId="13" xfId="0" applyNumberFormat="1" applyFont="1" applyBorder="1" applyAlignment="1">
      <alignment horizontal="center"/>
    </xf>
    <xf numFmtId="2" fontId="28" fillId="0" borderId="13" xfId="0" applyNumberFormat="1" applyFont="1" applyBorder="1" applyAlignment="1">
      <alignment horizontal="center" vertical="top"/>
    </xf>
    <xf numFmtId="0" fontId="7" fillId="0" borderId="0" xfId="0" applyFont="1" applyAlignment="1">
      <alignment vertical="center"/>
    </xf>
    <xf numFmtId="44" fontId="6" fillId="0" borderId="21" xfId="0" applyNumberFormat="1" applyFont="1" applyBorder="1" applyAlignment="1">
      <alignment horizontal="left" vertical="top"/>
    </xf>
    <xf numFmtId="0" fontId="28" fillId="0" borderId="13" xfId="0" applyFont="1" applyBorder="1" applyAlignment="1">
      <alignment horizontal="center" vertical="top"/>
    </xf>
    <xf numFmtId="0" fontId="14" fillId="0" borderId="7" xfId="0" applyFont="1" applyBorder="1" applyAlignment="1">
      <alignment vertical="center"/>
    </xf>
    <xf numFmtId="0" fontId="14" fillId="0" borderId="0" xfId="0" applyFont="1" applyAlignment="1">
      <alignment vertical="center"/>
    </xf>
    <xf numFmtId="0" fontId="14" fillId="0" borderId="8" xfId="0" applyFont="1" applyBorder="1" applyAlignment="1">
      <alignment vertical="center"/>
    </xf>
    <xf numFmtId="12" fontId="6" fillId="0" borderId="7" xfId="0" applyNumberFormat="1" applyFont="1" applyBorder="1" applyAlignment="1">
      <alignment horizontal="center" vertical="top"/>
    </xf>
    <xf numFmtId="0" fontId="14" fillId="0" borderId="8" xfId="0" applyFont="1" applyBorder="1" applyAlignment="1">
      <alignment vertical="top" wrapText="1"/>
    </xf>
    <xf numFmtId="0" fontId="14" fillId="0" borderId="7" xfId="0" applyFont="1" applyBorder="1" applyAlignment="1">
      <alignment vertical="top"/>
    </xf>
    <xf numFmtId="165" fontId="7" fillId="0" borderId="13" xfId="0" applyNumberFormat="1" applyFont="1" applyBorder="1" applyAlignment="1">
      <alignment horizontal="center"/>
    </xf>
    <xf numFmtId="165" fontId="7" fillId="0" borderId="13" xfId="0" applyNumberFormat="1" applyFont="1" applyBorder="1" applyAlignment="1">
      <alignment horizontal="right"/>
    </xf>
    <xf numFmtId="165" fontId="7" fillId="0" borderId="13" xfId="0" applyNumberFormat="1" applyFont="1" applyBorder="1" applyAlignment="1">
      <alignment horizontal="right" wrapText="1"/>
    </xf>
    <xf numFmtId="44" fontId="6" fillId="0" borderId="0" xfId="0" applyNumberFormat="1" applyFont="1" applyAlignment="1">
      <alignment horizontal="left" vertical="top"/>
    </xf>
    <xf numFmtId="165" fontId="3" fillId="0" borderId="13" xfId="0" applyNumberFormat="1" applyFont="1" applyBorder="1" applyAlignment="1">
      <alignment horizontal="right"/>
    </xf>
    <xf numFmtId="44" fontId="6" fillId="0" borderId="6" xfId="0" applyNumberFormat="1" applyFont="1" applyBorder="1" applyAlignment="1">
      <alignment horizontal="left" vertical="center"/>
    </xf>
    <xf numFmtId="44" fontId="1" fillId="0" borderId="8" xfId="1" applyFont="1" applyFill="1" applyBorder="1" applyAlignment="1">
      <alignment horizontal="center"/>
    </xf>
    <xf numFmtId="44" fontId="8" fillId="0" borderId="8" xfId="1" applyFont="1" applyFill="1" applyBorder="1" applyAlignment="1"/>
    <xf numFmtId="0" fontId="0" fillId="0" borderId="7" xfId="0" applyBorder="1"/>
    <xf numFmtId="44" fontId="8" fillId="0" borderId="0" xfId="1" applyFont="1" applyFill="1" applyBorder="1" applyAlignment="1">
      <alignment horizontal="left" vertical="center"/>
    </xf>
    <xf numFmtId="0" fontId="0" fillId="0" borderId="0" xfId="0" applyAlignment="1">
      <alignment horizontal="left" vertical="top"/>
    </xf>
    <xf numFmtId="44" fontId="8" fillId="0" borderId="8" xfId="1" applyFont="1" applyFill="1" applyBorder="1" applyAlignment="1">
      <alignment horizontal="center" vertical="center" wrapText="1"/>
    </xf>
    <xf numFmtId="44" fontId="1" fillId="0" borderId="0" xfId="1" applyFont="1" applyFill="1" applyAlignment="1">
      <alignment horizontal="left" vertical="top"/>
    </xf>
    <xf numFmtId="44" fontId="7" fillId="0" borderId="0" xfId="1" applyFont="1" applyFill="1" applyAlignment="1">
      <alignment horizontal="left" vertical="top"/>
    </xf>
    <xf numFmtId="44" fontId="8" fillId="0" borderId="0" xfId="1" applyFont="1" applyFill="1" applyAlignment="1">
      <alignment horizontal="left"/>
    </xf>
    <xf numFmtId="44" fontId="8" fillId="0" borderId="0" xfId="1" applyFont="1" applyFill="1" applyAlignment="1">
      <alignment horizontal="center" vertical="center"/>
    </xf>
    <xf numFmtId="164" fontId="6" fillId="0" borderId="26" xfId="0" applyNumberFormat="1" applyFont="1" applyBorder="1" applyAlignment="1">
      <alignment horizontal="left"/>
    </xf>
    <xf numFmtId="0" fontId="26" fillId="3" borderId="3" xfId="0" applyFont="1" applyFill="1" applyBorder="1" applyAlignment="1">
      <alignment horizontal="center"/>
    </xf>
    <xf numFmtId="0" fontId="26" fillId="3" borderId="12" xfId="0" applyFont="1" applyFill="1" applyBorder="1" applyAlignment="1">
      <alignment horizontal="center"/>
    </xf>
    <xf numFmtId="49" fontId="26" fillId="0" borderId="12" xfId="0" applyNumberFormat="1" applyFont="1" applyBorder="1" applyAlignment="1">
      <alignment horizontal="center"/>
    </xf>
    <xf numFmtId="49" fontId="26" fillId="0" borderId="4" xfId="0" applyNumberFormat="1" applyFont="1" applyBorder="1" applyAlignment="1">
      <alignment horizontal="center"/>
    </xf>
    <xf numFmtId="49" fontId="30" fillId="0" borderId="5" xfId="0" applyNumberFormat="1" applyFont="1" applyBorder="1"/>
    <xf numFmtId="49" fontId="26" fillId="0" borderId="5" xfId="0" applyNumberFormat="1" applyFont="1" applyBorder="1"/>
    <xf numFmtId="0" fontId="26" fillId="0" borderId="5" xfId="0" applyFont="1" applyBorder="1"/>
    <xf numFmtId="1" fontId="26" fillId="0" borderId="5" xfId="0" applyNumberFormat="1" applyFont="1" applyBorder="1" applyAlignment="1">
      <alignment horizontal="center"/>
    </xf>
    <xf numFmtId="4" fontId="26" fillId="0" borderId="5" xfId="0" applyNumberFormat="1" applyFont="1" applyBorder="1" applyAlignment="1">
      <alignment horizontal="center"/>
    </xf>
    <xf numFmtId="4" fontId="26" fillId="0" borderId="6" xfId="0" applyNumberFormat="1" applyFont="1" applyBorder="1" applyAlignment="1">
      <alignment horizontal="center"/>
    </xf>
    <xf numFmtId="49" fontId="26" fillId="0" borderId="7" xfId="0" applyNumberFormat="1" applyFont="1" applyBorder="1" applyAlignment="1">
      <alignment horizontal="center"/>
    </xf>
    <xf numFmtId="49" fontId="6" fillId="0" borderId="0" xfId="0" applyNumberFormat="1" applyFont="1"/>
    <xf numFmtId="49" fontId="26" fillId="0" borderId="0" xfId="0" applyNumberFormat="1" applyFont="1"/>
    <xf numFmtId="49" fontId="26" fillId="0" borderId="0" xfId="0" applyNumberFormat="1" applyFont="1" applyAlignment="1">
      <alignment horizontal="right"/>
    </xf>
    <xf numFmtId="49" fontId="30" fillId="0" borderId="0" xfId="0" applyNumberFormat="1" applyFont="1"/>
    <xf numFmtId="49" fontId="26" fillId="0" borderId="9" xfId="0" applyNumberFormat="1" applyFont="1" applyBorder="1" applyAlignment="1">
      <alignment horizontal="center"/>
    </xf>
    <xf numFmtId="49" fontId="26" fillId="0" borderId="10" xfId="0" applyNumberFormat="1" applyFont="1" applyBorder="1"/>
    <xf numFmtId="0" fontId="26" fillId="0" borderId="0" xfId="0" applyFont="1" applyAlignment="1">
      <alignment horizontal="center" vertical="center" wrapText="1"/>
    </xf>
    <xf numFmtId="0" fontId="3" fillId="0" borderId="1" xfId="0" applyFont="1" applyBorder="1" applyAlignment="1">
      <alignment horizontal="center"/>
    </xf>
    <xf numFmtId="0" fontId="3" fillId="0" borderId="3" xfId="0" applyFont="1" applyBorder="1" applyAlignment="1">
      <alignment horizontal="center"/>
    </xf>
    <xf numFmtId="49" fontId="3" fillId="0" borderId="1"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center"/>
    </xf>
    <xf numFmtId="0" fontId="3" fillId="0" borderId="2" xfId="0" applyFont="1" applyBorder="1" applyAlignment="1">
      <alignment horizontal="center"/>
    </xf>
    <xf numFmtId="14" fontId="3" fillId="0" borderId="1" xfId="0" applyNumberFormat="1" applyFont="1" applyBorder="1" applyAlignment="1">
      <alignment horizontal="center"/>
    </xf>
    <xf numFmtId="14" fontId="3" fillId="0" borderId="3" xfId="0" applyNumberFormat="1" applyFont="1" applyBorder="1" applyAlignment="1">
      <alignment horizontal="center"/>
    </xf>
    <xf numFmtId="0" fontId="3" fillId="0" borderId="1" xfId="0" applyFont="1" applyBorder="1" applyAlignment="1">
      <alignment horizontal="right"/>
    </xf>
    <xf numFmtId="0" fontId="3" fillId="0" borderId="2" xfId="0" applyFont="1" applyBorder="1" applyAlignment="1">
      <alignment horizontal="right"/>
    </xf>
    <xf numFmtId="0" fontId="3" fillId="0" borderId="3" xfId="0" applyFont="1" applyBorder="1" applyAlignment="1">
      <alignment horizontal="right"/>
    </xf>
    <xf numFmtId="0" fontId="6" fillId="0" borderId="7" xfId="0" applyFont="1" applyBorder="1" applyAlignment="1">
      <alignment horizontal="left"/>
    </xf>
    <xf numFmtId="0" fontId="6" fillId="0" borderId="0" xfId="0" applyFont="1" applyAlignment="1">
      <alignment horizontal="left"/>
    </xf>
    <xf numFmtId="0" fontId="6" fillId="0" borderId="8" xfId="0" applyFont="1" applyBorder="1" applyAlignment="1">
      <alignment horizontal="left"/>
    </xf>
    <xf numFmtId="0" fontId="3" fillId="0" borderId="7" xfId="0" applyFont="1" applyBorder="1" applyAlignment="1">
      <alignment horizontal="left"/>
    </xf>
    <xf numFmtId="0" fontId="3" fillId="0" borderId="0" xfId="0" applyFont="1" applyAlignment="1">
      <alignment horizontal="left"/>
    </xf>
    <xf numFmtId="0" fontId="3" fillId="0" borderId="8" xfId="0" applyFont="1" applyBorder="1" applyAlignment="1">
      <alignment horizontal="left"/>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49" fontId="3" fillId="0" borderId="1" xfId="0" applyNumberFormat="1" applyFont="1" applyBorder="1" applyAlignment="1">
      <alignment horizontal="left"/>
    </xf>
    <xf numFmtId="49" fontId="3" fillId="0" borderId="2" xfId="0" applyNumberFormat="1" applyFont="1" applyBorder="1" applyAlignment="1">
      <alignment horizontal="left"/>
    </xf>
    <xf numFmtId="49" fontId="3" fillId="0" borderId="3" xfId="0" applyNumberFormat="1" applyFont="1" applyBorder="1" applyAlignment="1">
      <alignment horizontal="left"/>
    </xf>
    <xf numFmtId="0" fontId="3" fillId="0" borderId="7" xfId="0" applyFont="1" applyBorder="1" applyAlignment="1">
      <alignment horizontal="left" vertical="top" wrapText="1"/>
    </xf>
    <xf numFmtId="0" fontId="3" fillId="0" borderId="0" xfId="0" applyFont="1" applyAlignment="1">
      <alignment horizontal="left" vertical="top" wrapText="1"/>
    </xf>
    <xf numFmtId="0" fontId="3" fillId="0" borderId="17" xfId="0" applyFont="1" applyBorder="1" applyAlignment="1">
      <alignment horizontal="left" vertical="top" wrapText="1"/>
    </xf>
    <xf numFmtId="165" fontId="3" fillId="0" borderId="7" xfId="0" applyNumberFormat="1" applyFont="1" applyBorder="1" applyAlignment="1">
      <alignment horizontal="center"/>
    </xf>
    <xf numFmtId="165" fontId="3" fillId="0" borderId="8" xfId="0" applyNumberFormat="1" applyFont="1" applyBorder="1" applyAlignment="1">
      <alignment horizontal="center"/>
    </xf>
    <xf numFmtId="0" fontId="3" fillId="0" borderId="16" xfId="0" applyFont="1" applyBorder="1" applyAlignment="1">
      <alignment horizontal="left" vertical="top" wrapText="1"/>
    </xf>
    <xf numFmtId="0" fontId="3" fillId="0" borderId="7" xfId="0" applyFont="1" applyBorder="1" applyAlignment="1">
      <alignment horizontal="left" vertical="top"/>
    </xf>
    <xf numFmtId="0" fontId="3" fillId="0" borderId="0" xfId="0" applyFont="1" applyAlignment="1">
      <alignment horizontal="left" vertical="top"/>
    </xf>
    <xf numFmtId="0" fontId="3" fillId="0" borderId="8" xfId="0" applyFont="1" applyBorder="1" applyAlignment="1">
      <alignment horizontal="left" vertical="top"/>
    </xf>
    <xf numFmtId="0" fontId="3" fillId="0" borderId="8" xfId="0" applyFont="1" applyBorder="1" applyAlignment="1">
      <alignment horizontal="left" vertical="top" wrapText="1"/>
    </xf>
    <xf numFmtId="49" fontId="3" fillId="0" borderId="1"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3" xfId="0" applyNumberFormat="1"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14" xfId="0" applyFont="1" applyBorder="1" applyAlignment="1">
      <alignment horizontal="left" vertical="top" wrapText="1"/>
    </xf>
    <xf numFmtId="0" fontId="3" fillId="0" borderId="4" xfId="0" applyFont="1" applyBorder="1" applyAlignment="1">
      <alignment horizontal="center"/>
    </xf>
    <xf numFmtId="0" fontId="3" fillId="0" borderId="6" xfId="0" applyFont="1" applyBorder="1" applyAlignment="1">
      <alignment horizontal="center"/>
    </xf>
    <xf numFmtId="165" fontId="6" fillId="0" borderId="0" xfId="0" applyNumberFormat="1" applyFont="1" applyAlignment="1">
      <alignment horizontal="left" vertical="center"/>
    </xf>
    <xf numFmtId="165" fontId="6" fillId="0" borderId="8" xfId="0" applyNumberFormat="1" applyFont="1" applyBorder="1" applyAlignment="1">
      <alignment horizontal="left" vertical="center"/>
    </xf>
    <xf numFmtId="0" fontId="3" fillId="0" borderId="7" xfId="0" applyFont="1" applyBorder="1" applyAlignment="1">
      <alignment horizontal="center"/>
    </xf>
    <xf numFmtId="0" fontId="3" fillId="0" borderId="0" xfId="0" applyFont="1" applyAlignment="1">
      <alignment horizontal="center"/>
    </xf>
    <xf numFmtId="0" fontId="3" fillId="0" borderId="8" xfId="0" applyFont="1" applyBorder="1" applyAlignment="1">
      <alignment horizontal="center"/>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 xfId="0" applyFont="1" applyBorder="1" applyAlignment="1">
      <alignment horizontal="right" vertical="top" wrapText="1"/>
    </xf>
    <xf numFmtId="0" fontId="5" fillId="0" borderId="2" xfId="0" applyFont="1" applyBorder="1" applyAlignment="1">
      <alignment horizontal="right" vertical="top" wrapText="1"/>
    </xf>
    <xf numFmtId="0" fontId="5" fillId="0" borderId="3" xfId="0" applyFont="1" applyBorder="1" applyAlignment="1">
      <alignment horizontal="right" vertical="top" wrapText="1"/>
    </xf>
    <xf numFmtId="0" fontId="7" fillId="0" borderId="7" xfId="0" applyFont="1" applyBorder="1" applyAlignment="1">
      <alignment horizontal="left" vertical="top" wrapText="1"/>
    </xf>
    <xf numFmtId="0" fontId="7" fillId="0" borderId="0" xfId="0" applyFont="1" applyAlignment="1">
      <alignment horizontal="left" vertical="top" wrapText="1"/>
    </xf>
    <xf numFmtId="0" fontId="7" fillId="0" borderId="8" xfId="0" applyFont="1" applyBorder="1" applyAlignment="1">
      <alignment horizontal="left" vertical="top" wrapText="1"/>
    </xf>
    <xf numFmtId="0" fontId="8" fillId="0" borderId="7" xfId="0" applyFont="1" applyBorder="1" applyAlignment="1">
      <alignment horizontal="left" vertical="top"/>
    </xf>
    <xf numFmtId="0" fontId="8" fillId="0" borderId="0" xfId="0" applyFont="1" applyAlignment="1">
      <alignment horizontal="left" vertical="top"/>
    </xf>
    <xf numFmtId="0" fontId="8" fillId="0" borderId="8" xfId="0" applyFont="1" applyBorder="1" applyAlignment="1">
      <alignment horizontal="left" vertical="top"/>
    </xf>
    <xf numFmtId="49" fontId="3" fillId="0" borderId="1" xfId="0" applyNumberFormat="1" applyFont="1" applyBorder="1" applyAlignment="1">
      <alignment horizontal="center" vertical="top"/>
    </xf>
    <xf numFmtId="49" fontId="3" fillId="0" borderId="2" xfId="0" applyNumberFormat="1" applyFont="1" applyBorder="1" applyAlignment="1">
      <alignment horizontal="center" vertical="top"/>
    </xf>
    <xf numFmtId="49" fontId="3" fillId="0" borderId="3" xfId="0" applyNumberFormat="1" applyFont="1" applyBorder="1" applyAlignment="1">
      <alignment horizontal="center" vertical="top"/>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horizontal="center" vertical="top"/>
    </xf>
    <xf numFmtId="0" fontId="6" fillId="0" borderId="6" xfId="0" applyFont="1" applyBorder="1" applyAlignment="1">
      <alignment horizontal="left" vertical="top" wrapText="1"/>
    </xf>
    <xf numFmtId="165" fontId="6" fillId="0" borderId="4" xfId="0" applyNumberFormat="1" applyFont="1" applyBorder="1" applyAlignment="1">
      <alignment horizontal="center" vertical="center" wrapText="1"/>
    </xf>
    <xf numFmtId="165" fontId="6" fillId="0" borderId="6" xfId="0" applyNumberFormat="1" applyFont="1" applyBorder="1" applyAlignment="1">
      <alignment horizontal="center" vertical="center" wrapText="1"/>
    </xf>
    <xf numFmtId="0" fontId="3" fillId="0" borderId="1" xfId="0" applyFont="1" applyBorder="1" applyAlignment="1">
      <alignment horizontal="center" wrapText="1"/>
    </xf>
    <xf numFmtId="0" fontId="3" fillId="0" borderId="3" xfId="0" applyFont="1" applyBorder="1" applyAlignment="1">
      <alignment horizontal="center" wrapText="1"/>
    </xf>
    <xf numFmtId="165" fontId="6" fillId="0" borderId="7" xfId="0" applyNumberFormat="1" applyFont="1" applyBorder="1" applyAlignment="1">
      <alignment horizontal="center"/>
    </xf>
    <xf numFmtId="165" fontId="6" fillId="0" borderId="8" xfId="0" applyNumberFormat="1" applyFont="1" applyBorder="1" applyAlignment="1">
      <alignment horizontal="center"/>
    </xf>
    <xf numFmtId="165" fontId="6" fillId="0" borderId="7" xfId="0" applyNumberFormat="1" applyFont="1" applyBorder="1" applyAlignment="1">
      <alignment horizontal="center" wrapText="1"/>
    </xf>
    <xf numFmtId="165" fontId="6" fillId="0" borderId="8" xfId="0" applyNumberFormat="1" applyFont="1" applyBorder="1" applyAlignment="1">
      <alignment horizontal="center" wrapText="1"/>
    </xf>
    <xf numFmtId="0" fontId="7" fillId="0" borderId="17" xfId="0" applyFont="1" applyBorder="1" applyAlignment="1">
      <alignment horizontal="left" vertical="top" wrapText="1"/>
    </xf>
    <xf numFmtId="0" fontId="7" fillId="0" borderId="7" xfId="0" applyFont="1" applyBorder="1" applyAlignment="1">
      <alignment horizontal="left" vertical="center" wrapText="1"/>
    </xf>
    <xf numFmtId="0" fontId="7" fillId="0" borderId="0" xfId="0" applyFont="1" applyAlignment="1">
      <alignment horizontal="left" vertical="center" wrapText="1"/>
    </xf>
    <xf numFmtId="0" fontId="7" fillId="0" borderId="8" xfId="0" applyFont="1" applyBorder="1" applyAlignment="1">
      <alignment horizontal="left" vertical="center" wrapText="1"/>
    </xf>
    <xf numFmtId="0" fontId="6" fillId="0" borderId="7" xfId="0" applyFont="1" applyBorder="1" applyAlignment="1">
      <alignment horizontal="center" vertical="center" wrapTex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165" fontId="6" fillId="0" borderId="7" xfId="0" applyNumberFormat="1" applyFont="1" applyBorder="1" applyAlignment="1">
      <alignment horizontal="left" vertical="top" wrapText="1"/>
    </xf>
    <xf numFmtId="165" fontId="6" fillId="0" borderId="8" xfId="0" applyNumberFormat="1" applyFont="1" applyBorder="1" applyAlignment="1">
      <alignment horizontal="left" vertical="top" wrapText="1"/>
    </xf>
    <xf numFmtId="0" fontId="3" fillId="0" borderId="7" xfId="0" applyFont="1" applyBorder="1" applyAlignment="1">
      <alignment vertical="top" wrapText="1"/>
    </xf>
    <xf numFmtId="0" fontId="3" fillId="0" borderId="0" xfId="0" applyFont="1" applyAlignment="1">
      <alignment vertical="top" wrapText="1"/>
    </xf>
    <xf numFmtId="0" fontId="3" fillId="0" borderId="17" xfId="0" applyFont="1" applyBorder="1" applyAlignment="1">
      <alignment vertical="top" wrapText="1"/>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17" xfId="0" applyFont="1" applyBorder="1" applyAlignment="1">
      <alignment horizontal="left" vertical="center" wrapText="1"/>
    </xf>
    <xf numFmtId="0" fontId="4" fillId="0" borderId="4" xfId="0" applyFont="1" applyBorder="1" applyAlignment="1">
      <alignment horizontal="center" vertical="top"/>
    </xf>
    <xf numFmtId="0" fontId="4" fillId="0" borderId="5" xfId="0" applyFont="1" applyBorder="1" applyAlignment="1">
      <alignment horizontal="center" vertical="top"/>
    </xf>
    <xf numFmtId="0" fontId="4" fillId="0" borderId="6" xfId="0" applyFont="1" applyBorder="1" applyAlignment="1">
      <alignment horizontal="center" vertical="top"/>
    </xf>
    <xf numFmtId="0" fontId="4" fillId="0" borderId="7" xfId="0" applyFont="1" applyBorder="1" applyAlignment="1">
      <alignment horizontal="center" vertical="top"/>
    </xf>
    <xf numFmtId="0" fontId="4" fillId="0" borderId="0" xfId="0" applyFont="1" applyAlignment="1">
      <alignment horizontal="center" vertical="top"/>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0" borderId="10" xfId="0" applyFont="1" applyBorder="1" applyAlignment="1">
      <alignment horizontal="center" vertical="top"/>
    </xf>
    <xf numFmtId="0" fontId="4" fillId="0" borderId="11" xfId="0" applyFont="1" applyBorder="1" applyAlignment="1">
      <alignment horizontal="center" vertical="top"/>
    </xf>
    <xf numFmtId="165" fontId="6" fillId="0" borderId="7" xfId="0" applyNumberFormat="1" applyFont="1" applyBorder="1" applyAlignment="1">
      <alignment horizontal="center" vertical="top" wrapText="1"/>
    </xf>
    <xf numFmtId="165" fontId="6" fillId="0" borderId="8" xfId="0" applyNumberFormat="1" applyFont="1" applyBorder="1" applyAlignment="1">
      <alignment horizontal="center" vertical="top" wrapText="1"/>
    </xf>
    <xf numFmtId="0" fontId="6" fillId="0" borderId="7" xfId="0" applyFont="1" applyBorder="1" applyAlignment="1">
      <alignment horizontal="left" vertical="top"/>
    </xf>
    <xf numFmtId="0" fontId="6" fillId="0" borderId="0" xfId="0" applyFont="1" applyAlignment="1">
      <alignment horizontal="left" vertical="top"/>
    </xf>
    <xf numFmtId="0" fontId="6" fillId="0" borderId="17" xfId="0" applyFont="1" applyBorder="1" applyAlignment="1">
      <alignment horizontal="left" vertical="top"/>
    </xf>
    <xf numFmtId="165" fontId="6" fillId="0" borderId="9" xfId="0" applyNumberFormat="1" applyFont="1" applyBorder="1" applyAlignment="1">
      <alignment horizontal="left" vertical="top" wrapText="1"/>
    </xf>
    <xf numFmtId="165" fontId="6" fillId="0" borderId="11" xfId="0" applyNumberFormat="1" applyFont="1" applyBorder="1" applyAlignment="1">
      <alignment horizontal="left" vertical="top" wrapText="1"/>
    </xf>
    <xf numFmtId="0" fontId="6" fillId="0" borderId="7" xfId="0" applyFont="1" applyBorder="1" applyAlignment="1">
      <alignment horizontal="center" vertical="top" wrapText="1"/>
    </xf>
    <xf numFmtId="0" fontId="6" fillId="0" borderId="0" xfId="0" applyFont="1" applyAlignment="1">
      <alignment horizontal="center" vertical="top" wrapText="1"/>
    </xf>
    <xf numFmtId="0" fontId="6" fillId="0" borderId="17" xfId="0" applyFont="1" applyBorder="1" applyAlignment="1">
      <alignment horizontal="center" vertical="top" wrapText="1"/>
    </xf>
    <xf numFmtId="165" fontId="6" fillId="0" borderId="4" xfId="0" applyNumberFormat="1" applyFont="1" applyBorder="1" applyAlignment="1">
      <alignment horizontal="left" vertical="top"/>
    </xf>
    <xf numFmtId="165" fontId="6" fillId="0" borderId="6" xfId="0" applyNumberFormat="1" applyFont="1" applyBorder="1" applyAlignment="1">
      <alignment horizontal="left" vertical="top"/>
    </xf>
    <xf numFmtId="0" fontId="4" fillId="0" borderId="7" xfId="0" applyFont="1" applyBorder="1" applyAlignment="1">
      <alignment horizontal="center" wrapText="1"/>
    </xf>
    <xf numFmtId="0" fontId="4" fillId="0" borderId="8" xfId="0" applyFont="1" applyBorder="1" applyAlignment="1">
      <alignment horizontal="center" wrapText="1"/>
    </xf>
    <xf numFmtId="0" fontId="3" fillId="0" borderId="8" xfId="0" applyFont="1" applyBorder="1" applyAlignment="1">
      <alignment horizontal="left" vertical="center" wrapText="1"/>
    </xf>
    <xf numFmtId="165" fontId="10" fillId="0" borderId="9" xfId="0" applyNumberFormat="1" applyFont="1" applyBorder="1" applyAlignment="1">
      <alignment horizontal="center" vertical="top" wrapText="1"/>
    </xf>
    <xf numFmtId="165" fontId="10" fillId="0" borderId="11" xfId="0" applyNumberFormat="1" applyFont="1" applyBorder="1" applyAlignment="1">
      <alignment horizontal="center" vertical="top" wrapText="1"/>
    </xf>
    <xf numFmtId="0" fontId="8" fillId="0" borderId="4" xfId="0" applyFont="1" applyBorder="1" applyAlignment="1">
      <alignment horizontal="right" vertical="top" wrapText="1"/>
    </xf>
    <xf numFmtId="0" fontId="8" fillId="0" borderId="5" xfId="0" applyFont="1" applyBorder="1" applyAlignment="1">
      <alignment horizontal="right" vertical="top" wrapText="1"/>
    </xf>
    <xf numFmtId="0" fontId="8" fillId="0" borderId="6" xfId="0" applyFont="1" applyBorder="1" applyAlignment="1">
      <alignment horizontal="right" vertical="top" wrapText="1"/>
    </xf>
    <xf numFmtId="0" fontId="6" fillId="0" borderId="7" xfId="0" applyFont="1" applyBorder="1" applyAlignment="1">
      <alignment horizontal="center" wrapText="1"/>
    </xf>
    <xf numFmtId="0" fontId="6" fillId="0" borderId="0" xfId="0" applyFont="1" applyAlignment="1">
      <alignment horizontal="center" wrapText="1"/>
    </xf>
    <xf numFmtId="0" fontId="6" fillId="0" borderId="8" xfId="0" applyFont="1" applyBorder="1" applyAlignment="1">
      <alignment horizontal="center" wrapText="1"/>
    </xf>
    <xf numFmtId="0" fontId="6" fillId="0" borderId="9" xfId="0" applyFont="1" applyBorder="1" applyAlignment="1">
      <alignment horizontal="center" wrapText="1"/>
    </xf>
    <xf numFmtId="0" fontId="6" fillId="0" borderId="10" xfId="0" applyFont="1" applyBorder="1" applyAlignment="1">
      <alignment horizontal="center" wrapText="1"/>
    </xf>
    <xf numFmtId="0" fontId="6" fillId="0" borderId="11" xfId="0" applyFont="1" applyBorder="1" applyAlignment="1">
      <alignment horizontal="center" wrapText="1"/>
    </xf>
    <xf numFmtId="165" fontId="5" fillId="0" borderId="7" xfId="0" applyNumberFormat="1" applyFont="1" applyBorder="1" applyAlignment="1">
      <alignment horizontal="center" vertical="top" wrapText="1"/>
    </xf>
    <xf numFmtId="165" fontId="5" fillId="0" borderId="8"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49" fontId="3" fillId="0" borderId="2" xfId="0" applyNumberFormat="1" applyFont="1" applyBorder="1" applyAlignment="1">
      <alignment horizontal="center" vertical="top" wrapText="1"/>
    </xf>
    <xf numFmtId="49" fontId="3" fillId="0" borderId="3" xfId="0" applyNumberFormat="1" applyFont="1" applyBorder="1" applyAlignment="1">
      <alignment horizontal="center" vertical="top" wrapText="1"/>
    </xf>
    <xf numFmtId="0" fontId="6" fillId="0" borderId="7" xfId="0" applyFont="1" applyBorder="1"/>
    <xf numFmtId="0" fontId="6" fillId="0" borderId="0" xfId="0" applyFont="1"/>
    <xf numFmtId="0" fontId="6" fillId="0" borderId="8" xfId="0" applyFont="1" applyBorder="1"/>
    <xf numFmtId="165" fontId="8" fillId="0" borderId="7" xfId="0" applyNumberFormat="1" applyFont="1" applyBorder="1" applyAlignment="1">
      <alignment horizontal="right"/>
    </xf>
    <xf numFmtId="165" fontId="8" fillId="0" borderId="8" xfId="0" applyNumberFormat="1" applyFont="1" applyBorder="1" applyAlignment="1">
      <alignment horizontal="right"/>
    </xf>
    <xf numFmtId="165" fontId="3" fillId="0" borderId="7" xfId="0" applyNumberFormat="1" applyFont="1" applyBorder="1" applyAlignment="1">
      <alignment horizontal="right"/>
    </xf>
    <xf numFmtId="165" fontId="3" fillId="0" borderId="8" xfId="0" applyNumberFormat="1" applyFont="1" applyBorder="1" applyAlignment="1">
      <alignment horizontal="right"/>
    </xf>
    <xf numFmtId="165" fontId="6" fillId="0" borderId="7" xfId="0" applyNumberFormat="1" applyFont="1" applyBorder="1" applyAlignment="1">
      <alignment horizontal="right" wrapText="1"/>
    </xf>
    <xf numFmtId="165" fontId="6" fillId="0" borderId="8" xfId="0" applyNumberFormat="1" applyFont="1" applyBorder="1" applyAlignment="1">
      <alignment horizontal="right" wrapText="1"/>
    </xf>
    <xf numFmtId="0" fontId="7" fillId="0" borderId="7" xfId="0" applyFont="1" applyBorder="1" applyAlignment="1">
      <alignment horizontal="right" wrapText="1"/>
    </xf>
    <xf numFmtId="0" fontId="7" fillId="0" borderId="8" xfId="0" applyFont="1" applyBorder="1" applyAlignment="1">
      <alignment horizontal="right" wrapText="1"/>
    </xf>
    <xf numFmtId="165" fontId="6" fillId="0" borderId="7" xfId="0" applyNumberFormat="1" applyFont="1" applyBorder="1" applyAlignment="1">
      <alignment horizontal="right" vertical="top" wrapText="1"/>
    </xf>
    <xf numFmtId="165" fontId="6" fillId="0" borderId="8" xfId="0" applyNumberFormat="1" applyFont="1" applyBorder="1" applyAlignment="1">
      <alignment horizontal="right" vertical="top" wrapText="1"/>
    </xf>
    <xf numFmtId="165" fontId="6" fillId="0" borderId="7" xfId="0" applyNumberFormat="1" applyFont="1" applyBorder="1" applyAlignment="1">
      <alignment horizontal="right"/>
    </xf>
    <xf numFmtId="165" fontId="6" fillId="0" borderId="8" xfId="0" applyNumberFormat="1" applyFont="1" applyBorder="1" applyAlignment="1">
      <alignment horizontal="right"/>
    </xf>
    <xf numFmtId="0" fontId="11" fillId="0" borderId="7" xfId="0" applyFont="1" applyBorder="1" applyAlignment="1">
      <alignment horizontal="right" wrapText="1"/>
    </xf>
    <xf numFmtId="0" fontId="11" fillId="0" borderId="8" xfId="0" applyFont="1" applyBorder="1" applyAlignment="1">
      <alignment horizontal="right" wrapText="1"/>
    </xf>
    <xf numFmtId="0" fontId="8" fillId="0" borderId="7" xfId="0" applyFont="1" applyBorder="1" applyAlignment="1">
      <alignment horizontal="center" vertical="top" wrapText="1"/>
    </xf>
    <xf numFmtId="0" fontId="8" fillId="0" borderId="0" xfId="0" applyFont="1" applyAlignment="1">
      <alignment horizontal="center" vertical="top" wrapText="1"/>
    </xf>
    <xf numFmtId="0" fontId="8" fillId="0" borderId="8" xfId="0" applyFont="1" applyBorder="1" applyAlignment="1">
      <alignment horizontal="center" vertical="top" wrapText="1"/>
    </xf>
    <xf numFmtId="44" fontId="6" fillId="0" borderId="20" xfId="1" applyFont="1" applyFill="1" applyBorder="1" applyAlignment="1">
      <alignment horizontal="right" vertical="top" wrapText="1"/>
    </xf>
    <xf numFmtId="44" fontId="6" fillId="0" borderId="8" xfId="1" applyFont="1" applyFill="1" applyBorder="1" applyAlignment="1">
      <alignment horizontal="right" vertical="top" wrapText="1"/>
    </xf>
    <xf numFmtId="0" fontId="11" fillId="0" borderId="7" xfId="0" applyFont="1" applyBorder="1" applyAlignment="1">
      <alignment horizontal="right"/>
    </xf>
    <xf numFmtId="0" fontId="11" fillId="0" borderId="8" xfId="0" applyFont="1" applyBorder="1" applyAlignment="1">
      <alignment horizontal="right"/>
    </xf>
    <xf numFmtId="44" fontId="12" fillId="0" borderId="7" xfId="1" applyFont="1" applyFill="1" applyBorder="1" applyAlignment="1">
      <alignment horizontal="right" vertical="top"/>
    </xf>
    <xf numFmtId="44" fontId="12" fillId="0" borderId="8" xfId="1" applyFont="1" applyFill="1" applyBorder="1" applyAlignment="1">
      <alignment horizontal="right" vertical="top"/>
    </xf>
    <xf numFmtId="44" fontId="8" fillId="0" borderId="9" xfId="1" applyFont="1" applyFill="1" applyBorder="1" applyAlignment="1">
      <alignment horizontal="right" vertical="top" wrapText="1"/>
    </xf>
    <xf numFmtId="44" fontId="8" fillId="0" borderId="11" xfId="1" applyFont="1" applyFill="1" applyBorder="1" applyAlignment="1">
      <alignment horizontal="right" vertical="top" wrapText="1"/>
    </xf>
    <xf numFmtId="0" fontId="6" fillId="0" borderId="1" xfId="0" applyFont="1" applyBorder="1" applyAlignment="1">
      <alignment horizontal="right" wrapText="1"/>
    </xf>
    <xf numFmtId="0" fontId="6" fillId="0" borderId="2" xfId="0" applyFont="1" applyBorder="1" applyAlignment="1">
      <alignment horizontal="right" wrapText="1"/>
    </xf>
    <xf numFmtId="0" fontId="6" fillId="0" borderId="3" xfId="0" applyFont="1" applyBorder="1" applyAlignment="1">
      <alignment horizontal="right" wrapText="1"/>
    </xf>
    <xf numFmtId="0" fontId="5" fillId="0" borderId="4" xfId="0" applyFont="1" applyBorder="1" applyAlignment="1">
      <alignment horizontal="right" vertical="top" wrapText="1"/>
    </xf>
    <xf numFmtId="0" fontId="5" fillId="0" borderId="5" xfId="0" applyFont="1" applyBorder="1" applyAlignment="1">
      <alignment horizontal="right" vertical="top" wrapText="1"/>
    </xf>
    <xf numFmtId="0" fontId="5" fillId="0" borderId="6" xfId="0" applyFont="1" applyBorder="1" applyAlignment="1">
      <alignment horizontal="right" vertical="top" wrapText="1"/>
    </xf>
    <xf numFmtId="0" fontId="6" fillId="0" borderId="7" xfId="0" applyFont="1" applyBorder="1" applyAlignment="1">
      <alignment horizontal="center"/>
    </xf>
    <xf numFmtId="0" fontId="6" fillId="0" borderId="0" xfId="0" applyFont="1" applyAlignment="1">
      <alignment horizontal="center"/>
    </xf>
    <xf numFmtId="0" fontId="6" fillId="0" borderId="8" xfId="0" applyFont="1" applyBorder="1" applyAlignment="1">
      <alignment horizontal="center"/>
    </xf>
    <xf numFmtId="0" fontId="0" fillId="0" borderId="7" xfId="0" applyBorder="1" applyAlignment="1">
      <alignment horizontal="right"/>
    </xf>
    <xf numFmtId="0" fontId="0" fillId="0" borderId="8" xfId="0" applyBorder="1" applyAlignment="1">
      <alignment horizontal="right"/>
    </xf>
    <xf numFmtId="44" fontId="6" fillId="0" borderId="4" xfId="0" applyNumberFormat="1" applyFont="1" applyBorder="1" applyAlignment="1">
      <alignment horizontal="right"/>
    </xf>
    <xf numFmtId="44" fontId="6" fillId="0" borderId="6" xfId="0" applyNumberFormat="1" applyFont="1" applyBorder="1" applyAlignment="1">
      <alignment horizontal="right"/>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8" xfId="0" applyFont="1" applyBorder="1" applyAlignment="1">
      <alignment horizontal="left" vertical="center"/>
    </xf>
    <xf numFmtId="0" fontId="2" fillId="0" borderId="7" xfId="0" applyFont="1" applyBorder="1" applyAlignment="1">
      <alignment horizontal="right"/>
    </xf>
    <xf numFmtId="0" fontId="2" fillId="0" borderId="8" xfId="0" applyFont="1" applyBorder="1" applyAlignment="1">
      <alignment horizontal="right"/>
    </xf>
    <xf numFmtId="14" fontId="3" fillId="0" borderId="7" xfId="0" applyNumberFormat="1" applyFont="1" applyBorder="1" applyAlignment="1">
      <alignment horizontal="left" vertical="top" wrapText="1"/>
    </xf>
    <xf numFmtId="14" fontId="3" fillId="0" borderId="0" xfId="0" applyNumberFormat="1" applyFont="1" applyAlignment="1">
      <alignment horizontal="left" vertical="top" wrapText="1"/>
    </xf>
    <xf numFmtId="14" fontId="3" fillId="0" borderId="8" xfId="0" applyNumberFormat="1" applyFont="1" applyBorder="1" applyAlignment="1">
      <alignment horizontal="left" vertical="top" wrapText="1"/>
    </xf>
    <xf numFmtId="14" fontId="3" fillId="0" borderId="7" xfId="0" applyNumberFormat="1" applyFont="1" applyBorder="1" applyAlignment="1">
      <alignment horizontal="left" vertical="center"/>
    </xf>
    <xf numFmtId="14" fontId="3" fillId="0" borderId="0" xfId="0" applyNumberFormat="1" applyFont="1" applyAlignment="1">
      <alignment horizontal="left" vertical="center"/>
    </xf>
    <xf numFmtId="14" fontId="3" fillId="0" borderId="8" xfId="0" applyNumberFormat="1" applyFont="1" applyBorder="1" applyAlignment="1">
      <alignment horizontal="left" vertical="center"/>
    </xf>
    <xf numFmtId="0" fontId="3" fillId="0" borderId="8" xfId="0" applyFont="1" applyBorder="1" applyAlignment="1">
      <alignment vertical="top" wrapText="1"/>
    </xf>
    <xf numFmtId="44" fontId="8" fillId="0" borderId="7" xfId="1" applyFont="1" applyFill="1" applyBorder="1" applyAlignment="1">
      <alignment horizontal="right" vertical="top"/>
    </xf>
    <xf numFmtId="44" fontId="8" fillId="0" borderId="8" xfId="1" applyFont="1" applyFill="1" applyBorder="1" applyAlignment="1">
      <alignment horizontal="right" vertical="top"/>
    </xf>
    <xf numFmtId="14" fontId="6" fillId="0" borderId="7" xfId="0" applyNumberFormat="1" applyFont="1" applyBorder="1" applyAlignment="1">
      <alignment horizontal="center" vertical="top" wrapText="1"/>
    </xf>
    <xf numFmtId="14" fontId="6" fillId="0" borderId="0" xfId="0" applyNumberFormat="1" applyFont="1" applyAlignment="1">
      <alignment horizontal="center" vertical="top" wrapText="1"/>
    </xf>
    <xf numFmtId="14" fontId="6" fillId="0" borderId="8" xfId="0" applyNumberFormat="1" applyFont="1" applyBorder="1" applyAlignment="1">
      <alignment horizontal="center" vertical="top" wrapText="1"/>
    </xf>
    <xf numFmtId="0" fontId="5" fillId="0" borderId="4" xfId="0" applyFont="1" applyBorder="1" applyAlignment="1">
      <alignment horizontal="right" vertical="top"/>
    </xf>
    <xf numFmtId="0" fontId="5" fillId="0" borderId="5" xfId="0" applyFont="1" applyBorder="1" applyAlignment="1">
      <alignment horizontal="right" vertical="top"/>
    </xf>
    <xf numFmtId="0" fontId="5" fillId="0" borderId="6" xfId="0" applyFont="1" applyBorder="1" applyAlignment="1">
      <alignment horizontal="right" vertical="top"/>
    </xf>
    <xf numFmtId="0" fontId="0" fillId="0" borderId="7" xfId="0" applyBorder="1" applyAlignment="1">
      <alignment horizontal="center"/>
    </xf>
    <xf numFmtId="0" fontId="0" fillId="0" borderId="8" xfId="0" applyBorder="1" applyAlignment="1">
      <alignment horizontal="center"/>
    </xf>
    <xf numFmtId="44" fontId="6" fillId="0" borderId="4" xfId="0" applyNumberFormat="1" applyFont="1" applyBorder="1" applyAlignment="1">
      <alignment horizontal="center" vertical="top"/>
    </xf>
    <xf numFmtId="44" fontId="6" fillId="0" borderId="6" xfId="0" applyNumberFormat="1" applyFont="1" applyBorder="1" applyAlignment="1">
      <alignment horizontal="center" vertical="top"/>
    </xf>
    <xf numFmtId="0" fontId="13" fillId="0" borderId="7" xfId="0" applyFont="1" applyBorder="1" applyAlignment="1">
      <alignment horizontal="left" vertical="top" wrapText="1"/>
    </xf>
    <xf numFmtId="0" fontId="13" fillId="0" borderId="0" xfId="0" applyFont="1" applyAlignment="1">
      <alignment horizontal="left" vertical="top" wrapText="1"/>
    </xf>
    <xf numFmtId="0" fontId="13" fillId="0" borderId="8" xfId="0" applyFont="1" applyBorder="1" applyAlignment="1">
      <alignment horizontal="left" vertical="top" wrapText="1"/>
    </xf>
    <xf numFmtId="0" fontId="3" fillId="0" borderId="23" xfId="0" applyFont="1" applyBorder="1" applyAlignment="1">
      <alignment horizontal="left" vertical="top" wrapText="1"/>
    </xf>
    <xf numFmtId="0" fontId="7" fillId="0" borderId="7" xfId="0" applyFont="1" applyBorder="1" applyAlignment="1">
      <alignment horizontal="left" wrapText="1"/>
    </xf>
    <xf numFmtId="0" fontId="7" fillId="0" borderId="0" xfId="0" applyFont="1" applyAlignment="1">
      <alignment horizontal="left" wrapText="1"/>
    </xf>
    <xf numFmtId="0" fontId="7" fillId="0" borderId="8" xfId="0" applyFont="1" applyBorder="1" applyAlignment="1">
      <alignment horizontal="left" wrapText="1"/>
    </xf>
    <xf numFmtId="44" fontId="7" fillId="0" borderId="7" xfId="1" applyFont="1" applyFill="1" applyBorder="1" applyAlignment="1">
      <alignment horizontal="center" vertical="top"/>
    </xf>
    <xf numFmtId="44" fontId="7" fillId="0" borderId="8" xfId="1" applyFont="1" applyFill="1" applyBorder="1" applyAlignment="1">
      <alignment horizontal="center" vertical="top"/>
    </xf>
    <xf numFmtId="44" fontId="8" fillId="0" borderId="9" xfId="1" applyFont="1" applyFill="1" applyBorder="1" applyAlignment="1">
      <alignment horizontal="center" vertical="top"/>
    </xf>
    <xf numFmtId="44" fontId="8" fillId="0" borderId="11" xfId="1" applyFont="1" applyFill="1" applyBorder="1" applyAlignment="1">
      <alignment horizontal="center" vertical="top"/>
    </xf>
    <xf numFmtId="0" fontId="14" fillId="0" borderId="0" xfId="0" applyFont="1" applyAlignment="1">
      <alignment horizontal="left" vertical="center"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14" fillId="0" borderId="7" xfId="0" applyFont="1" applyBorder="1" applyAlignment="1">
      <alignment vertical="top" wrapText="1"/>
    </xf>
    <xf numFmtId="0" fontId="14" fillId="0" borderId="0" xfId="0" applyFont="1" applyAlignment="1">
      <alignment vertical="top" wrapText="1"/>
    </xf>
    <xf numFmtId="0" fontId="14" fillId="0" borderId="7" xfId="0" applyFont="1" applyBorder="1" applyAlignment="1">
      <alignment horizontal="left" vertical="top" wrapText="1"/>
    </xf>
    <xf numFmtId="0" fontId="14" fillId="0" borderId="0" xfId="0" applyFont="1" applyAlignment="1">
      <alignment horizontal="left" vertical="top" wrapText="1"/>
    </xf>
    <xf numFmtId="0" fontId="14" fillId="0" borderId="8" xfId="0" applyFont="1" applyBorder="1" applyAlignment="1">
      <alignment horizontal="left" vertical="top" wrapText="1"/>
    </xf>
    <xf numFmtId="0" fontId="14" fillId="0" borderId="7" xfId="0" applyFont="1" applyBorder="1" applyAlignment="1">
      <alignment horizontal="left" vertical="center" wrapText="1"/>
    </xf>
    <xf numFmtId="0" fontId="15" fillId="0" borderId="0" xfId="0" applyFont="1" applyAlignment="1">
      <alignment horizontal="left" vertical="center" wrapText="1"/>
    </xf>
    <xf numFmtId="0" fontId="16" fillId="0" borderId="7" xfId="0" applyFont="1" applyBorder="1" applyAlignment="1">
      <alignment horizontal="center" vertical="center" wrapText="1"/>
    </xf>
    <xf numFmtId="0" fontId="16" fillId="0" borderId="0" xfId="0" applyFont="1" applyAlignment="1">
      <alignment horizontal="center" vertical="center" wrapText="1"/>
    </xf>
    <xf numFmtId="0" fontId="16" fillId="0" borderId="8" xfId="0" applyFont="1" applyBorder="1" applyAlignment="1">
      <alignment horizontal="center" vertical="center" wrapText="1"/>
    </xf>
    <xf numFmtId="0" fontId="16" fillId="0" borderId="7" xfId="0" applyFont="1" applyBorder="1" applyAlignment="1">
      <alignment horizontal="center" vertical="top" wrapText="1"/>
    </xf>
    <xf numFmtId="0" fontId="16" fillId="0" borderId="0" xfId="0" applyFont="1" applyAlignment="1">
      <alignment horizontal="center" vertical="top" wrapText="1"/>
    </xf>
    <xf numFmtId="0" fontId="16" fillId="0" borderId="8" xfId="0" applyFont="1" applyBorder="1" applyAlignment="1">
      <alignment horizontal="center" vertical="top" wrapText="1"/>
    </xf>
    <xf numFmtId="0" fontId="15" fillId="0" borderId="7" xfId="0" applyFont="1" applyBorder="1" applyAlignment="1">
      <alignment horizontal="left" vertical="center"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17" fillId="0" borderId="7" xfId="0" applyFont="1" applyBorder="1" applyAlignment="1">
      <alignment horizontal="center" vertical="top" wrapText="1"/>
    </xf>
    <xf numFmtId="0" fontId="17" fillId="0" borderId="0" xfId="0" applyFont="1" applyAlignment="1">
      <alignment horizontal="center" vertical="top" wrapText="1"/>
    </xf>
    <xf numFmtId="0" fontId="17" fillId="0" borderId="8" xfId="0" applyFont="1" applyBorder="1" applyAlignment="1">
      <alignment horizontal="center" vertical="top"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7" fillId="0" borderId="1" xfId="0" applyFont="1" applyBorder="1" applyAlignment="1">
      <alignment horizontal="center"/>
    </xf>
    <xf numFmtId="0" fontId="7" fillId="0" borderId="3" xfId="0" applyFont="1" applyBorder="1" applyAlignment="1">
      <alignment horizontal="center"/>
    </xf>
    <xf numFmtId="49" fontId="7" fillId="0" borderId="1" xfId="0" applyNumberFormat="1" applyFont="1" applyBorder="1" applyAlignment="1">
      <alignment horizontal="left"/>
    </xf>
    <xf numFmtId="49" fontId="7" fillId="0" borderId="2" xfId="0" applyNumberFormat="1" applyFont="1" applyBorder="1" applyAlignment="1">
      <alignment horizontal="left"/>
    </xf>
    <xf numFmtId="49" fontId="7" fillId="0" borderId="3" xfId="0" applyNumberFormat="1" applyFont="1" applyBorder="1" applyAlignment="1">
      <alignment horizontal="left"/>
    </xf>
    <xf numFmtId="49" fontId="7" fillId="0" borderId="1" xfId="0" applyNumberFormat="1" applyFont="1" applyBorder="1" applyAlignment="1">
      <alignment horizontal="center"/>
    </xf>
    <xf numFmtId="49" fontId="7" fillId="0" borderId="2" xfId="0" applyNumberFormat="1" applyFont="1" applyBorder="1" applyAlignment="1">
      <alignment horizontal="center"/>
    </xf>
    <xf numFmtId="49" fontId="7" fillId="0" borderId="3" xfId="0" applyNumberFormat="1" applyFont="1" applyBorder="1" applyAlignment="1">
      <alignment horizontal="center"/>
    </xf>
    <xf numFmtId="0" fontId="17" fillId="0" borderId="7" xfId="0" applyFont="1" applyBorder="1" applyAlignment="1">
      <alignment horizontal="center" vertical="center" wrapText="1"/>
    </xf>
    <xf numFmtId="0" fontId="17" fillId="0" borderId="0" xfId="0" applyFont="1" applyAlignment="1">
      <alignment horizontal="center" vertical="center" wrapText="1"/>
    </xf>
    <xf numFmtId="0" fontId="17" fillId="0" borderId="8" xfId="0" applyFont="1" applyBorder="1" applyAlignment="1">
      <alignment horizontal="center" vertical="center" wrapText="1"/>
    </xf>
    <xf numFmtId="0" fontId="18" fillId="0" borderId="1" xfId="0" applyFont="1" applyBorder="1" applyAlignment="1">
      <alignment horizontal="right"/>
    </xf>
    <xf numFmtId="0" fontId="18" fillId="0" borderId="2" xfId="0" applyFont="1" applyBorder="1" applyAlignment="1">
      <alignment horizontal="right"/>
    </xf>
    <xf numFmtId="0" fontId="18" fillId="0" borderId="3" xfId="0" applyFont="1" applyBorder="1" applyAlignment="1">
      <alignment horizontal="right"/>
    </xf>
    <xf numFmtId="0" fontId="20" fillId="0" borderId="7" xfId="0" applyFont="1" applyBorder="1" applyAlignment="1">
      <alignment horizontal="left"/>
    </xf>
    <xf numFmtId="0" fontId="20" fillId="0" borderId="0" xfId="0" applyFont="1" applyAlignment="1">
      <alignment horizontal="left"/>
    </xf>
    <xf numFmtId="0" fontId="20" fillId="0" borderId="8" xfId="0" applyFont="1" applyBorder="1" applyAlignment="1">
      <alignment horizontal="left"/>
    </xf>
    <xf numFmtId="0" fontId="18" fillId="0" borderId="7" xfId="0" applyFont="1" applyBorder="1" applyAlignment="1">
      <alignment horizontal="left"/>
    </xf>
    <xf numFmtId="0" fontId="18" fillId="0" borderId="0" xfId="0" applyFont="1" applyAlignment="1">
      <alignment horizontal="left"/>
    </xf>
    <xf numFmtId="0" fontId="18" fillId="0" borderId="8" xfId="0" applyFont="1" applyBorder="1" applyAlignment="1">
      <alignment horizontal="left"/>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49" fontId="7" fillId="0" borderId="1" xfId="0" applyNumberFormat="1" applyFont="1" applyBorder="1" applyAlignment="1">
      <alignment horizontal="left" vertical="top" wrapText="1"/>
    </xf>
    <xf numFmtId="49" fontId="7" fillId="0" borderId="2" xfId="0" applyNumberFormat="1" applyFont="1" applyBorder="1" applyAlignment="1">
      <alignment horizontal="left" vertical="top" wrapText="1"/>
    </xf>
    <xf numFmtId="49" fontId="7" fillId="0" borderId="3" xfId="0" applyNumberFormat="1" applyFont="1" applyBorder="1" applyAlignment="1">
      <alignment horizontal="left" vertical="top" wrapText="1"/>
    </xf>
    <xf numFmtId="0" fontId="7" fillId="0" borderId="2" xfId="0" applyFont="1" applyBorder="1" applyAlignment="1">
      <alignment horizontal="center"/>
    </xf>
    <xf numFmtId="0" fontId="8" fillId="0" borderId="4" xfId="0" applyFont="1" applyBorder="1" applyAlignment="1">
      <alignment horizontal="center" wrapText="1"/>
    </xf>
    <xf numFmtId="0" fontId="8" fillId="0" borderId="5" xfId="0" applyFont="1" applyBorder="1" applyAlignment="1">
      <alignment horizontal="center" wrapText="1"/>
    </xf>
    <xf numFmtId="0" fontId="8" fillId="0" borderId="6" xfId="0" applyFont="1" applyBorder="1" applyAlignment="1">
      <alignment horizontal="center" wrapText="1"/>
    </xf>
    <xf numFmtId="0" fontId="7" fillId="0" borderId="1" xfId="0" applyFont="1" applyBorder="1" applyAlignment="1">
      <alignment horizontal="center" wrapText="1"/>
    </xf>
    <xf numFmtId="0" fontId="7" fillId="0" borderId="3" xfId="0" applyFont="1" applyBorder="1" applyAlignment="1">
      <alignment horizontal="center" wrapText="1"/>
    </xf>
    <xf numFmtId="14" fontId="7" fillId="0" borderId="1" xfId="0" applyNumberFormat="1" applyFont="1" applyBorder="1" applyAlignment="1">
      <alignment horizontal="center"/>
    </xf>
    <xf numFmtId="14" fontId="7" fillId="0" borderId="3" xfId="0" applyNumberFormat="1" applyFont="1" applyBorder="1" applyAlignment="1">
      <alignment horizontal="center"/>
    </xf>
    <xf numFmtId="44" fontId="2" fillId="0" borderId="7" xfId="0" applyNumberFormat="1" applyFont="1" applyBorder="1" applyAlignment="1">
      <alignment horizontal="center" wrapText="1"/>
    </xf>
    <xf numFmtId="0" fontId="2" fillId="0" borderId="8" xfId="0" applyFont="1" applyBorder="1" applyAlignment="1">
      <alignment horizontal="center" wrapText="1"/>
    </xf>
    <xf numFmtId="0" fontId="17" fillId="0" borderId="7" xfId="0" applyFont="1" applyBorder="1" applyAlignment="1">
      <alignment horizontal="left" vertical="top"/>
    </xf>
    <xf numFmtId="0" fontId="17" fillId="0" borderId="0" xfId="0" applyFont="1" applyAlignment="1">
      <alignment horizontal="left" vertical="top"/>
    </xf>
    <xf numFmtId="0" fontId="17" fillId="0" borderId="8" xfId="0" applyFont="1" applyBorder="1" applyAlignment="1">
      <alignment horizontal="left" vertical="top"/>
    </xf>
    <xf numFmtId="0" fontId="6" fillId="0" borderId="7" xfId="0" applyFont="1" applyBorder="1" applyAlignment="1">
      <alignment horizontal="left" vertical="top" wrapText="1"/>
    </xf>
    <xf numFmtId="0" fontId="6" fillId="0" borderId="0" xfId="0" applyFont="1" applyAlignment="1">
      <alignment horizontal="left" vertical="top" wrapText="1"/>
    </xf>
    <xf numFmtId="0" fontId="6" fillId="0" borderId="8" xfId="0" applyFont="1" applyBorder="1" applyAlignment="1">
      <alignment horizontal="left" vertical="top" wrapText="1"/>
    </xf>
    <xf numFmtId="0" fontId="3" fillId="0" borderId="7" xfId="0" applyFont="1" applyBorder="1" applyAlignment="1">
      <alignment horizontal="left" wrapText="1"/>
    </xf>
    <xf numFmtId="0" fontId="3" fillId="0" borderId="0" xfId="0" applyFont="1" applyAlignment="1">
      <alignment horizontal="left" wrapText="1"/>
    </xf>
    <xf numFmtId="0" fontId="21" fillId="0" borderId="0" xfId="0" applyFont="1" applyAlignment="1">
      <alignment horizontal="left" vertical="top" wrapText="1"/>
    </xf>
    <xf numFmtId="0" fontId="17" fillId="0" borderId="7" xfId="0" applyFont="1" applyBorder="1" applyAlignment="1">
      <alignment horizontal="left" vertical="top" wrapText="1"/>
    </xf>
    <xf numFmtId="0" fontId="17" fillId="0" borderId="0" xfId="0" applyFont="1" applyAlignment="1">
      <alignment horizontal="left" vertical="top" wrapText="1"/>
    </xf>
    <xf numFmtId="0" fontId="17" fillId="0" borderId="8" xfId="0" applyFont="1" applyBorder="1" applyAlignment="1">
      <alignment horizontal="left" vertical="top" wrapText="1"/>
    </xf>
    <xf numFmtId="0" fontId="7" fillId="0" borderId="7" xfId="0" applyFont="1" applyBorder="1" applyAlignment="1">
      <alignment vertical="top" wrapText="1"/>
    </xf>
    <xf numFmtId="0" fontId="7" fillId="0" borderId="0" xfId="0" applyFont="1" applyAlignment="1">
      <alignment vertical="top" wrapText="1"/>
    </xf>
    <xf numFmtId="0" fontId="7" fillId="0" borderId="8" xfId="0" applyFont="1" applyBorder="1" applyAlignment="1">
      <alignment vertical="top" wrapText="1"/>
    </xf>
    <xf numFmtId="0" fontId="14" fillId="0" borderId="7" xfId="0" applyFont="1" applyBorder="1" applyAlignment="1">
      <alignment horizontal="left" wrapText="1"/>
    </xf>
    <xf numFmtId="0" fontId="14" fillId="0" borderId="0" xfId="0" applyFont="1" applyAlignment="1">
      <alignment horizontal="left" wrapText="1"/>
    </xf>
    <xf numFmtId="0" fontId="14" fillId="0" borderId="8" xfId="0" applyFont="1" applyBorder="1" applyAlignment="1">
      <alignment horizontal="left" wrapText="1"/>
    </xf>
    <xf numFmtId="0" fontId="4" fillId="0" borderId="7" xfId="0" applyFont="1" applyBorder="1" applyAlignment="1">
      <alignment horizontal="left" vertical="top" wrapText="1"/>
    </xf>
    <xf numFmtId="0" fontId="4" fillId="0" borderId="0" xfId="0" applyFont="1" applyAlignment="1">
      <alignment horizontal="left" vertical="top" wrapText="1"/>
    </xf>
    <xf numFmtId="0" fontId="4" fillId="0" borderId="8" xfId="0" applyFont="1" applyBorder="1" applyAlignment="1">
      <alignment horizontal="left" vertical="top" wrapText="1"/>
    </xf>
    <xf numFmtId="0" fontId="24" fillId="0" borderId="7" xfId="0" applyFont="1" applyBorder="1" applyAlignment="1">
      <alignment horizontal="left" vertical="top" wrapText="1"/>
    </xf>
    <xf numFmtId="0" fontId="24" fillId="0" borderId="0" xfId="0" applyFont="1" applyAlignment="1">
      <alignment horizontal="left" vertical="top" wrapText="1"/>
    </xf>
    <xf numFmtId="0" fontId="24" fillId="0" borderId="8" xfId="0" applyFont="1" applyBorder="1" applyAlignment="1">
      <alignment horizontal="left" vertical="top" wrapText="1"/>
    </xf>
    <xf numFmtId="0" fontId="4" fillId="0" borderId="7" xfId="0" applyFont="1" applyBorder="1" applyAlignment="1">
      <alignment horizontal="left" vertical="center" wrapText="1"/>
    </xf>
    <xf numFmtId="0" fontId="4" fillId="0" borderId="0" xfId="0" applyFont="1" applyAlignment="1">
      <alignment horizontal="left" vertical="center" wrapText="1"/>
    </xf>
    <xf numFmtId="0" fontId="4" fillId="0" borderId="8" xfId="0" applyFont="1" applyBorder="1" applyAlignment="1">
      <alignment horizontal="left" vertical="center" wrapText="1"/>
    </xf>
    <xf numFmtId="0" fontId="14" fillId="0" borderId="8" xfId="0" applyFont="1" applyBorder="1" applyAlignment="1">
      <alignment horizontal="left" vertical="center" wrapText="1"/>
    </xf>
    <xf numFmtId="0" fontId="17" fillId="0" borderId="7" xfId="0" applyFont="1" applyBorder="1" applyAlignment="1">
      <alignment vertical="top" wrapText="1"/>
    </xf>
    <xf numFmtId="0" fontId="17" fillId="0" borderId="0" xfId="0" applyFont="1" applyAlignment="1">
      <alignment vertical="top" wrapText="1"/>
    </xf>
    <xf numFmtId="0" fontId="17" fillId="0" borderId="8" xfId="0" applyFont="1" applyBorder="1" applyAlignment="1">
      <alignment vertical="top" wrapText="1"/>
    </xf>
    <xf numFmtId="165" fontId="28" fillId="0" borderId="0" xfId="0" applyNumberFormat="1" applyFont="1" applyAlignment="1">
      <alignment horizontal="center"/>
    </xf>
    <xf numFmtId="165" fontId="28" fillId="0" borderId="8" xfId="0" applyNumberFormat="1" applyFont="1" applyBorder="1" applyAlignment="1">
      <alignment horizontal="center"/>
    </xf>
    <xf numFmtId="0" fontId="27" fillId="0" borderId="7" xfId="0" applyFont="1" applyBorder="1" applyAlignment="1">
      <alignment horizontal="left" vertical="top" wrapText="1"/>
    </xf>
    <xf numFmtId="0" fontId="27" fillId="0" borderId="0" xfId="0" applyFont="1" applyAlignment="1">
      <alignment horizontal="left" vertical="top" wrapText="1"/>
    </xf>
    <xf numFmtId="0" fontId="27" fillId="0" borderId="8" xfId="0" applyFont="1" applyBorder="1" applyAlignment="1">
      <alignment horizontal="left" vertical="top" wrapText="1"/>
    </xf>
    <xf numFmtId="165" fontId="28" fillId="0" borderId="25" xfId="0" applyNumberFormat="1" applyFont="1" applyBorder="1" applyAlignment="1">
      <alignment horizontal="center"/>
    </xf>
    <xf numFmtId="165" fontId="28" fillId="0" borderId="21" xfId="0" applyNumberFormat="1" applyFont="1" applyBorder="1" applyAlignment="1">
      <alignment horizontal="center"/>
    </xf>
    <xf numFmtId="0" fontId="29" fillId="0" borderId="7" xfId="0" applyFont="1" applyBorder="1" applyAlignment="1">
      <alignment horizontal="center" vertical="center" wrapText="1"/>
    </xf>
    <xf numFmtId="0" fontId="29" fillId="0" borderId="0" xfId="0" applyFont="1" applyAlignment="1">
      <alignment horizontal="center" vertical="center" wrapText="1"/>
    </xf>
    <xf numFmtId="0" fontId="29"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4" fillId="0" borderId="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0" xfId="0" applyFont="1" applyAlignment="1">
      <alignment horizontal="center" vertical="center" wrapText="1"/>
    </xf>
    <xf numFmtId="0" fontId="14" fillId="0" borderId="8" xfId="0" applyFont="1" applyBorder="1" applyAlignment="1">
      <alignment horizontal="center" vertical="center" wrapText="1"/>
    </xf>
    <xf numFmtId="0" fontId="14" fillId="0" borderId="8" xfId="0" applyFont="1" applyBorder="1" applyAlignment="1">
      <alignment vertical="top" wrapText="1"/>
    </xf>
    <xf numFmtId="0" fontId="14" fillId="0" borderId="17" xfId="0" applyFont="1" applyBorder="1" applyAlignment="1">
      <alignment horizontal="left" vertical="top" wrapText="1"/>
    </xf>
    <xf numFmtId="0" fontId="14" fillId="0" borderId="7" xfId="0" applyFont="1" applyBorder="1" applyAlignment="1">
      <alignment horizontal="left" vertical="top"/>
    </xf>
    <xf numFmtId="0" fontId="14" fillId="0" borderId="0" xfId="0" applyFont="1" applyAlignment="1">
      <alignment horizontal="left" vertical="top"/>
    </xf>
    <xf numFmtId="0" fontId="14" fillId="0" borderId="8" xfId="0" applyFont="1" applyBorder="1" applyAlignment="1">
      <alignment horizontal="left" vertical="top"/>
    </xf>
    <xf numFmtId="0" fontId="8" fillId="0" borderId="7" xfId="0" applyFont="1" applyBorder="1" applyAlignment="1">
      <alignment horizontal="left" vertical="top" wrapText="1"/>
    </xf>
    <xf numFmtId="0" fontId="8" fillId="0" borderId="0" xfId="0" applyFont="1" applyAlignment="1">
      <alignment horizontal="left" vertical="top" wrapText="1"/>
    </xf>
    <xf numFmtId="0" fontId="8" fillId="0" borderId="8" xfId="0" applyFont="1" applyBorder="1" applyAlignment="1">
      <alignment horizontal="left" vertical="top" wrapText="1"/>
    </xf>
    <xf numFmtId="0" fontId="26" fillId="3" borderId="1" xfId="0" applyFont="1" applyFill="1" applyBorder="1" applyAlignment="1">
      <alignment horizontal="center"/>
    </xf>
    <xf numFmtId="0" fontId="26" fillId="3" borderId="3" xfId="0" applyFont="1" applyFill="1" applyBorder="1" applyAlignment="1">
      <alignment horizontal="center"/>
    </xf>
    <xf numFmtId="49" fontId="31" fillId="4" borderId="1" xfId="0" applyNumberFormat="1" applyFont="1" applyFill="1" applyBorder="1" applyAlignment="1">
      <alignment horizontal="left"/>
    </xf>
    <xf numFmtId="49" fontId="31" fillId="4" borderId="2" xfId="0" applyNumberFormat="1" applyFont="1" applyFill="1" applyBorder="1" applyAlignment="1">
      <alignment horizontal="left"/>
    </xf>
    <xf numFmtId="49" fontId="31" fillId="4" borderId="3" xfId="0" applyNumberFormat="1" applyFont="1" applyFill="1" applyBorder="1" applyAlignment="1">
      <alignment horizontal="left"/>
    </xf>
    <xf numFmtId="0" fontId="28" fillId="0" borderId="0" xfId="0" applyFont="1" applyAlignment="1">
      <alignment horizontal="center"/>
    </xf>
    <xf numFmtId="0" fontId="26" fillId="0" borderId="9" xfId="0" applyFont="1" applyBorder="1" applyAlignment="1">
      <alignment horizontal="center"/>
    </xf>
    <xf numFmtId="0" fontId="26" fillId="0" borderId="11" xfId="0" applyFont="1" applyBorder="1" applyAlignment="1">
      <alignment horizontal="center"/>
    </xf>
    <xf numFmtId="0" fontId="26" fillId="0" borderId="0" xfId="0" applyFont="1" applyAlignment="1">
      <alignment horizontal="left"/>
    </xf>
    <xf numFmtId="0" fontId="30" fillId="3" borderId="1" xfId="0" applyFont="1" applyFill="1" applyBorder="1" applyAlignment="1">
      <alignment horizontal="center"/>
    </xf>
    <xf numFmtId="0" fontId="30" fillId="3" borderId="2" xfId="0" applyFont="1" applyFill="1" applyBorder="1" applyAlignment="1">
      <alignment horizontal="center"/>
    </xf>
    <xf numFmtId="0" fontId="30" fillId="3" borderId="3" xfId="0" applyFont="1" applyFill="1" applyBorder="1" applyAlignment="1">
      <alignment horizontal="center"/>
    </xf>
    <xf numFmtId="4" fontId="6" fillId="0" borderId="0" xfId="0" applyNumberFormat="1" applyFont="1" applyAlignment="1">
      <alignment horizontal="center"/>
    </xf>
    <xf numFmtId="4" fontId="6" fillId="0" borderId="8" xfId="0" applyNumberFormat="1" applyFont="1" applyBorder="1" applyAlignment="1">
      <alignment horizontal="center"/>
    </xf>
    <xf numFmtId="49" fontId="31" fillId="4" borderId="1" xfId="0" applyNumberFormat="1" applyFont="1" applyFill="1" applyBorder="1" applyAlignment="1">
      <alignment horizontal="center"/>
    </xf>
    <xf numFmtId="49" fontId="31" fillId="4" borderId="2" xfId="0" applyNumberFormat="1" applyFont="1" applyFill="1" applyBorder="1" applyAlignment="1">
      <alignment horizontal="center"/>
    </xf>
    <xf numFmtId="49" fontId="31" fillId="4" borderId="3" xfId="0" applyNumberFormat="1" applyFont="1" applyFill="1" applyBorder="1" applyAlignment="1">
      <alignment horizontal="center"/>
    </xf>
    <xf numFmtId="49" fontId="0" fillId="4" borderId="3" xfId="0" applyNumberFormat="1" applyFill="1" applyBorder="1" applyAlignment="1">
      <alignment horizontal="center"/>
    </xf>
    <xf numFmtId="49" fontId="0" fillId="4" borderId="1" xfId="0" applyNumberFormat="1" applyFill="1" applyBorder="1" applyAlignment="1">
      <alignment horizontal="center"/>
    </xf>
    <xf numFmtId="0" fontId="32" fillId="0" borderId="1" xfId="0" applyFont="1" applyBorder="1" applyAlignment="1">
      <alignment horizontal="center"/>
    </xf>
    <xf numFmtId="0" fontId="32" fillId="0" borderId="2" xfId="0" applyFont="1" applyBorder="1" applyAlignment="1">
      <alignment horizontal="center"/>
    </xf>
    <xf numFmtId="0" fontId="32" fillId="0" borderId="3" xfId="0" applyFont="1" applyBorder="1" applyAlignment="1">
      <alignment horizontal="center"/>
    </xf>
    <xf numFmtId="49" fontId="26" fillId="0" borderId="1" xfId="0" applyNumberFormat="1" applyFont="1" applyBorder="1" applyAlignment="1">
      <alignment horizontal="center"/>
    </xf>
    <xf numFmtId="49" fontId="26" fillId="0" borderId="2" xfId="0" applyNumberFormat="1" applyFont="1" applyBorder="1" applyAlignment="1">
      <alignment horizontal="center"/>
    </xf>
    <xf numFmtId="49" fontId="26" fillId="0" borderId="3" xfId="0" applyNumberFormat="1" applyFon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4" fontId="26" fillId="0" borderId="0" xfId="0" applyNumberFormat="1" applyFont="1" applyAlignment="1">
      <alignment horizontal="center"/>
    </xf>
    <xf numFmtId="4" fontId="26" fillId="0" borderId="8" xfId="0" applyNumberFormat="1" applyFont="1" applyBorder="1" applyAlignment="1">
      <alignment horizontal="center"/>
    </xf>
    <xf numFmtId="167" fontId="33" fillId="0" borderId="10" xfId="0" applyNumberFormat="1" applyFont="1" applyBorder="1"/>
    <xf numFmtId="44" fontId="26" fillId="0" borderId="10" xfId="1" applyFont="1" applyBorder="1" applyAlignment="1">
      <alignment horizontal="right"/>
    </xf>
    <xf numFmtId="44" fontId="26" fillId="0" borderId="11" xfId="1" applyFont="1" applyBorder="1" applyAlignment="1">
      <alignment horizontal="right"/>
    </xf>
    <xf numFmtId="167" fontId="33" fillId="0" borderId="5" xfId="0" applyNumberFormat="1" applyFont="1" applyBorder="1"/>
    <xf numFmtId="44" fontId="26" fillId="0" borderId="5" xfId="1" applyFont="1" applyBorder="1" applyAlignment="1">
      <alignment horizontal="right"/>
    </xf>
    <xf numFmtId="44" fontId="26" fillId="0" borderId="6" xfId="1" applyFont="1" applyBorder="1" applyAlignment="1">
      <alignment horizontal="right"/>
    </xf>
    <xf numFmtId="167" fontId="33" fillId="0" borderId="0" xfId="0" applyNumberFormat="1" applyFont="1"/>
    <xf numFmtId="44" fontId="26" fillId="0" borderId="0" xfId="1" applyFont="1" applyBorder="1" applyAlignment="1">
      <alignment horizontal="right"/>
    </xf>
    <xf numFmtId="44" fontId="26" fillId="0" borderId="8" xfId="1" applyFont="1" applyBorder="1" applyAlignment="1">
      <alignment horizontal="right"/>
    </xf>
    <xf numFmtId="167" fontId="33" fillId="0" borderId="2" xfId="0" applyNumberFormat="1" applyFont="1" applyBorder="1"/>
    <xf numFmtId="44" fontId="26" fillId="0" borderId="2" xfId="1" applyFont="1" applyBorder="1" applyAlignment="1">
      <alignment horizontal="right"/>
    </xf>
    <xf numFmtId="44" fontId="26" fillId="0" borderId="3" xfId="1" applyFont="1" applyBorder="1" applyAlignment="1">
      <alignment horizontal="right"/>
    </xf>
    <xf numFmtId="167" fontId="33" fillId="0" borderId="8" xfId="0" applyNumberFormat="1" applyFont="1" applyBorder="1"/>
    <xf numFmtId="167" fontId="33" fillId="0" borderId="11" xfId="0" applyNumberFormat="1" applyFont="1" applyBorder="1"/>
    <xf numFmtId="167" fontId="28" fillId="0" borderId="25" xfId="0" applyNumberFormat="1" applyFont="1" applyBorder="1" applyAlignment="1">
      <alignment horizontal="center"/>
    </xf>
    <xf numFmtId="167" fontId="28" fillId="0" borderId="21" xfId="0" applyNumberFormat="1" applyFont="1" applyBorder="1" applyAlignment="1">
      <alignment horizontal="center"/>
    </xf>
    <xf numFmtId="44" fontId="28" fillId="0" borderId="25" xfId="1" applyFont="1" applyBorder="1" applyAlignment="1">
      <alignment horizontal="right"/>
    </xf>
    <xf numFmtId="44" fontId="28" fillId="0" borderId="21" xfId="1" applyFont="1" applyBorder="1" applyAlignment="1">
      <alignment horizontal="right"/>
    </xf>
    <xf numFmtId="4" fontId="26" fillId="0" borderId="27" xfId="0" applyNumberFormat="1" applyFont="1" applyBorder="1" applyAlignment="1">
      <alignment horizontal="center"/>
    </xf>
    <xf numFmtId="4" fontId="26" fillId="0" borderId="28" xfId="0" applyNumberFormat="1" applyFont="1" applyBorder="1" applyAlignment="1">
      <alignment horizontal="center"/>
    </xf>
    <xf numFmtId="44" fontId="3" fillId="0" borderId="4" xfId="1" applyFont="1" applyBorder="1" applyAlignment="1">
      <alignment horizontal="left" vertical="top" wrapText="1"/>
    </xf>
    <xf numFmtId="44" fontId="3" fillId="0" borderId="5" xfId="1" applyFont="1" applyBorder="1" applyAlignment="1">
      <alignment horizontal="left" vertical="top" wrapText="1"/>
    </xf>
    <xf numFmtId="0" fontId="31"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top"/>
    </xf>
    <xf numFmtId="0" fontId="35" fillId="0" borderId="0" xfId="0" applyFont="1" applyAlignment="1">
      <alignment horizontal="center" vertical="center" wrapText="1"/>
    </xf>
    <xf numFmtId="0" fontId="35" fillId="0" borderId="0" xfId="0" applyFont="1" applyAlignment="1">
      <alignment horizontal="center" vertical="top"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57150</xdr:rowOff>
    </xdr:from>
    <xdr:to>
      <xdr:col>4</xdr:col>
      <xdr:colOff>314325</xdr:colOff>
      <xdr:row>3</xdr:row>
      <xdr:rowOff>9525</xdr:rowOff>
    </xdr:to>
    <xdr:pic>
      <xdr:nvPicPr>
        <xdr:cNvPr id="2" name="Picture 2" descr="direccion de contabilidad del estado">
          <a:extLst>
            <a:ext uri="{FF2B5EF4-FFF2-40B4-BE49-F238E27FC236}">
              <a16:creationId xmlns:a16="http://schemas.microsoft.com/office/drawing/2014/main" id="{C9D44331-56DA-460A-AE24-708A33970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209550"/>
          <a:ext cx="22098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619125</xdr:colOff>
      <xdr:row>138</xdr:row>
      <xdr:rowOff>28575</xdr:rowOff>
    </xdr:from>
    <xdr:to>
      <xdr:col>5</xdr:col>
      <xdr:colOff>95250</xdr:colOff>
      <xdr:row>138</xdr:row>
      <xdr:rowOff>171450</xdr:rowOff>
    </xdr:to>
    <xdr:pic>
      <xdr:nvPicPr>
        <xdr:cNvPr id="3" name="Picture 2" descr="direccion de contabilidad del estado">
          <a:extLst>
            <a:ext uri="{FF2B5EF4-FFF2-40B4-BE49-F238E27FC236}">
              <a16:creationId xmlns:a16="http://schemas.microsoft.com/office/drawing/2014/main" id="{D15E2036-5DA0-416F-B66D-93BA6046DD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2550" y="37633275"/>
          <a:ext cx="22098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514350</xdr:colOff>
      <xdr:row>154</xdr:row>
      <xdr:rowOff>0</xdr:rowOff>
    </xdr:from>
    <xdr:ext cx="190500" cy="285750"/>
    <xdr:sp macro="" textlink="">
      <xdr:nvSpPr>
        <xdr:cNvPr id="4" name="5 CuadroTexto">
          <a:extLst>
            <a:ext uri="{FF2B5EF4-FFF2-40B4-BE49-F238E27FC236}">
              <a16:creationId xmlns:a16="http://schemas.microsoft.com/office/drawing/2014/main" id="{E1989249-248E-4DEA-9532-D09A492F8CC8}"/>
            </a:ext>
          </a:extLst>
        </xdr:cNvPr>
        <xdr:cNvSpPr txBox="1"/>
      </xdr:nvSpPr>
      <xdr:spPr>
        <a:xfrm>
          <a:off x="3981450" y="40176450"/>
          <a:ext cx="190500" cy="2857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wrap="none" anchor="t">
          <a:spAutoFit/>
        </a:bodyPr>
        <a:lstStyle/>
        <a:p>
          <a:endParaRPr lang="es-GT"/>
        </a:p>
      </xdr:txBody>
    </xdr:sp>
    <xdr:clientData/>
  </xdr:oneCellAnchor>
  <xdr:oneCellAnchor>
    <xdr:from>
      <xdr:col>5</xdr:col>
      <xdr:colOff>514350</xdr:colOff>
      <xdr:row>154</xdr:row>
      <xdr:rowOff>0</xdr:rowOff>
    </xdr:from>
    <xdr:ext cx="190500" cy="285750"/>
    <xdr:sp macro="" textlink="">
      <xdr:nvSpPr>
        <xdr:cNvPr id="5" name="6 CuadroTexto">
          <a:extLst>
            <a:ext uri="{FF2B5EF4-FFF2-40B4-BE49-F238E27FC236}">
              <a16:creationId xmlns:a16="http://schemas.microsoft.com/office/drawing/2014/main" id="{5520ED52-CC50-4C63-91E3-944AB00EA76E}"/>
            </a:ext>
          </a:extLst>
        </xdr:cNvPr>
        <xdr:cNvSpPr txBox="1"/>
      </xdr:nvSpPr>
      <xdr:spPr>
        <a:xfrm>
          <a:off x="3981450" y="40176450"/>
          <a:ext cx="190500" cy="2857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wrap="none" anchor="t">
          <a:spAutoFit/>
        </a:bodyPr>
        <a:lstStyle/>
        <a:p>
          <a:endParaRPr lang="es-GT"/>
        </a:p>
      </xdr:txBody>
    </xdr:sp>
    <xdr:clientData/>
  </xdr:oneCellAnchor>
  <xdr:oneCellAnchor>
    <xdr:from>
      <xdr:col>5</xdr:col>
      <xdr:colOff>514350</xdr:colOff>
      <xdr:row>154</xdr:row>
      <xdr:rowOff>0</xdr:rowOff>
    </xdr:from>
    <xdr:ext cx="190500" cy="285750"/>
    <xdr:sp macro="" textlink="">
      <xdr:nvSpPr>
        <xdr:cNvPr id="6" name="7 CuadroTexto">
          <a:extLst>
            <a:ext uri="{FF2B5EF4-FFF2-40B4-BE49-F238E27FC236}">
              <a16:creationId xmlns:a16="http://schemas.microsoft.com/office/drawing/2014/main" id="{023C8945-0CDF-4433-818B-2EF45B47705C}"/>
            </a:ext>
          </a:extLst>
        </xdr:cNvPr>
        <xdr:cNvSpPr txBox="1"/>
      </xdr:nvSpPr>
      <xdr:spPr>
        <a:xfrm>
          <a:off x="3981450" y="40176450"/>
          <a:ext cx="190500" cy="2857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wrap="none" anchor="t">
          <a:spAutoFit/>
        </a:bodyPr>
        <a:lstStyle/>
        <a:p>
          <a:endParaRPr lang="es-GT"/>
        </a:p>
      </xdr:txBody>
    </xdr:sp>
    <xdr:clientData/>
  </xdr:oneCellAnchor>
  <xdr:twoCellAnchor>
    <xdr:from>
      <xdr:col>1</xdr:col>
      <xdr:colOff>419100</xdr:colOff>
      <xdr:row>49</xdr:row>
      <xdr:rowOff>76200</xdr:rowOff>
    </xdr:from>
    <xdr:to>
      <xdr:col>4</xdr:col>
      <xdr:colOff>342900</xdr:colOff>
      <xdr:row>50</xdr:row>
      <xdr:rowOff>28575</xdr:rowOff>
    </xdr:to>
    <xdr:pic>
      <xdr:nvPicPr>
        <xdr:cNvPr id="7" name="Picture 2" descr="direccion de contabilidad del estado">
          <a:extLst>
            <a:ext uri="{FF2B5EF4-FFF2-40B4-BE49-F238E27FC236}">
              <a16:creationId xmlns:a16="http://schemas.microsoft.com/office/drawing/2014/main" id="{BEE211EF-B2CD-4DEE-B5D8-4C1E391107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12211050"/>
          <a:ext cx="22098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419100</xdr:colOff>
      <xdr:row>94</xdr:row>
      <xdr:rowOff>76200</xdr:rowOff>
    </xdr:from>
    <xdr:to>
      <xdr:col>4</xdr:col>
      <xdr:colOff>342900</xdr:colOff>
      <xdr:row>95</xdr:row>
      <xdr:rowOff>28575</xdr:rowOff>
    </xdr:to>
    <xdr:pic>
      <xdr:nvPicPr>
        <xdr:cNvPr id="8" name="Picture 2" descr="direccion de contabilidad del estado">
          <a:extLst>
            <a:ext uri="{FF2B5EF4-FFF2-40B4-BE49-F238E27FC236}">
              <a16:creationId xmlns:a16="http://schemas.microsoft.com/office/drawing/2014/main" id="{4B63CE4C-A0A0-4AEB-BCFB-58F1B5166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25765125"/>
          <a:ext cx="2209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514350</xdr:colOff>
      <xdr:row>118</xdr:row>
      <xdr:rowOff>0</xdr:rowOff>
    </xdr:from>
    <xdr:ext cx="190500" cy="285750"/>
    <xdr:sp macro="" textlink="">
      <xdr:nvSpPr>
        <xdr:cNvPr id="9" name="5 CuadroTexto">
          <a:extLst>
            <a:ext uri="{FF2B5EF4-FFF2-40B4-BE49-F238E27FC236}">
              <a16:creationId xmlns:a16="http://schemas.microsoft.com/office/drawing/2014/main" id="{699FC9F5-05B6-4C9B-9B98-C903CBAF957E}"/>
            </a:ext>
          </a:extLst>
        </xdr:cNvPr>
        <xdr:cNvSpPr txBox="1"/>
      </xdr:nvSpPr>
      <xdr:spPr>
        <a:xfrm>
          <a:off x="3981450" y="31222950"/>
          <a:ext cx="190500" cy="2857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wrap="none" anchor="t">
          <a:spAutoFit/>
        </a:bodyPr>
        <a:lstStyle/>
        <a:p>
          <a:endParaRPr lang="es-GT"/>
        </a:p>
      </xdr:txBody>
    </xdr:sp>
    <xdr:clientData/>
  </xdr:oneCellAnchor>
  <xdr:oneCellAnchor>
    <xdr:from>
      <xdr:col>5</xdr:col>
      <xdr:colOff>514350</xdr:colOff>
      <xdr:row>118</xdr:row>
      <xdr:rowOff>0</xdr:rowOff>
    </xdr:from>
    <xdr:ext cx="190500" cy="285750"/>
    <xdr:sp macro="" textlink="">
      <xdr:nvSpPr>
        <xdr:cNvPr id="10" name="6 CuadroTexto">
          <a:extLst>
            <a:ext uri="{FF2B5EF4-FFF2-40B4-BE49-F238E27FC236}">
              <a16:creationId xmlns:a16="http://schemas.microsoft.com/office/drawing/2014/main" id="{60416D85-8594-46CE-97AC-D85AF8FFB257}"/>
            </a:ext>
          </a:extLst>
        </xdr:cNvPr>
        <xdr:cNvSpPr txBox="1"/>
      </xdr:nvSpPr>
      <xdr:spPr>
        <a:xfrm>
          <a:off x="3981450" y="31222950"/>
          <a:ext cx="190500" cy="2857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wrap="none" anchor="t">
          <a:spAutoFit/>
        </a:bodyPr>
        <a:lstStyle/>
        <a:p>
          <a:endParaRPr lang="es-GT"/>
        </a:p>
      </xdr:txBody>
    </xdr:sp>
    <xdr:clientData/>
  </xdr:oneCellAnchor>
  <xdr:oneCellAnchor>
    <xdr:from>
      <xdr:col>5</xdr:col>
      <xdr:colOff>514350</xdr:colOff>
      <xdr:row>118</xdr:row>
      <xdr:rowOff>0</xdr:rowOff>
    </xdr:from>
    <xdr:ext cx="190500" cy="285750"/>
    <xdr:sp macro="" textlink="">
      <xdr:nvSpPr>
        <xdr:cNvPr id="11" name="7 CuadroTexto">
          <a:extLst>
            <a:ext uri="{FF2B5EF4-FFF2-40B4-BE49-F238E27FC236}">
              <a16:creationId xmlns:a16="http://schemas.microsoft.com/office/drawing/2014/main" id="{05953ED0-CA98-45E0-9EF3-D8D56A47C65B}"/>
            </a:ext>
          </a:extLst>
        </xdr:cNvPr>
        <xdr:cNvSpPr txBox="1"/>
      </xdr:nvSpPr>
      <xdr:spPr>
        <a:xfrm>
          <a:off x="3981450" y="31222950"/>
          <a:ext cx="190500" cy="2857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wrap="none" anchor="t">
          <a:spAutoFit/>
        </a:bodyPr>
        <a:lstStyle/>
        <a:p>
          <a:endParaRPr lang="es-GT"/>
        </a:p>
      </xdr:txBody>
    </xdr:sp>
    <xdr:clientData/>
  </xdr:oneCellAnchor>
  <xdr:twoCellAnchor>
    <xdr:from>
      <xdr:col>1</xdr:col>
      <xdr:colOff>419100</xdr:colOff>
      <xdr:row>188</xdr:row>
      <xdr:rowOff>76200</xdr:rowOff>
    </xdr:from>
    <xdr:to>
      <xdr:col>4</xdr:col>
      <xdr:colOff>342900</xdr:colOff>
      <xdr:row>189</xdr:row>
      <xdr:rowOff>28575</xdr:rowOff>
    </xdr:to>
    <xdr:pic>
      <xdr:nvPicPr>
        <xdr:cNvPr id="12" name="Picture 2" descr="direccion de contabilidad del estado">
          <a:extLst>
            <a:ext uri="{FF2B5EF4-FFF2-40B4-BE49-F238E27FC236}">
              <a16:creationId xmlns:a16="http://schemas.microsoft.com/office/drawing/2014/main" id="{6162E62C-A1E0-4981-8DA6-8CDCFE9635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54054375"/>
          <a:ext cx="22098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419100</xdr:colOff>
      <xdr:row>241</xdr:row>
      <xdr:rowOff>76200</xdr:rowOff>
    </xdr:from>
    <xdr:to>
      <xdr:col>4</xdr:col>
      <xdr:colOff>342900</xdr:colOff>
      <xdr:row>242</xdr:row>
      <xdr:rowOff>28575</xdr:rowOff>
    </xdr:to>
    <xdr:pic>
      <xdr:nvPicPr>
        <xdr:cNvPr id="13" name="Picture 2" descr="direccion de contabilidad del estado">
          <a:extLst>
            <a:ext uri="{FF2B5EF4-FFF2-40B4-BE49-F238E27FC236}">
              <a16:creationId xmlns:a16="http://schemas.microsoft.com/office/drawing/2014/main" id="{8008B5E2-5EF1-4FEB-B746-C9E40DB821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67313175"/>
          <a:ext cx="22098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419100</xdr:colOff>
      <xdr:row>295</xdr:row>
      <xdr:rowOff>76200</xdr:rowOff>
    </xdr:from>
    <xdr:to>
      <xdr:col>4</xdr:col>
      <xdr:colOff>342900</xdr:colOff>
      <xdr:row>296</xdr:row>
      <xdr:rowOff>28575</xdr:rowOff>
    </xdr:to>
    <xdr:pic>
      <xdr:nvPicPr>
        <xdr:cNvPr id="14" name="Picture 2" descr="direccion de contabilidad del estado">
          <a:extLst>
            <a:ext uri="{FF2B5EF4-FFF2-40B4-BE49-F238E27FC236}">
              <a16:creationId xmlns:a16="http://schemas.microsoft.com/office/drawing/2014/main" id="{7FF866B8-C086-481A-B894-753EF7A344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79181325"/>
          <a:ext cx="22098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419100</xdr:colOff>
      <xdr:row>349</xdr:row>
      <xdr:rowOff>76200</xdr:rowOff>
    </xdr:from>
    <xdr:to>
      <xdr:col>4</xdr:col>
      <xdr:colOff>342900</xdr:colOff>
      <xdr:row>350</xdr:row>
      <xdr:rowOff>28575</xdr:rowOff>
    </xdr:to>
    <xdr:pic>
      <xdr:nvPicPr>
        <xdr:cNvPr id="15" name="Picture 2" descr="direccion de contabilidad del estado">
          <a:extLst>
            <a:ext uri="{FF2B5EF4-FFF2-40B4-BE49-F238E27FC236}">
              <a16:creationId xmlns:a16="http://schemas.microsoft.com/office/drawing/2014/main" id="{64E948A7-BE80-4AF8-8EDA-DE07506819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91611450"/>
          <a:ext cx="22098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419100</xdr:colOff>
      <xdr:row>390</xdr:row>
      <xdr:rowOff>76200</xdr:rowOff>
    </xdr:from>
    <xdr:to>
      <xdr:col>4</xdr:col>
      <xdr:colOff>342900</xdr:colOff>
      <xdr:row>391</xdr:row>
      <xdr:rowOff>28575</xdr:rowOff>
    </xdr:to>
    <xdr:pic>
      <xdr:nvPicPr>
        <xdr:cNvPr id="16" name="Picture 2" descr="direccion de contabilidad del estado">
          <a:extLst>
            <a:ext uri="{FF2B5EF4-FFF2-40B4-BE49-F238E27FC236}">
              <a16:creationId xmlns:a16="http://schemas.microsoft.com/office/drawing/2014/main" id="{250D47C5-334A-40F3-8CB9-2188CE0EC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104946450"/>
          <a:ext cx="22098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419100</xdr:colOff>
      <xdr:row>427</xdr:row>
      <xdr:rowOff>76200</xdr:rowOff>
    </xdr:from>
    <xdr:to>
      <xdr:col>4</xdr:col>
      <xdr:colOff>342900</xdr:colOff>
      <xdr:row>428</xdr:row>
      <xdr:rowOff>28575</xdr:rowOff>
    </xdr:to>
    <xdr:pic>
      <xdr:nvPicPr>
        <xdr:cNvPr id="17" name="Picture 2" descr="direccion de contabilidad del estado">
          <a:extLst>
            <a:ext uri="{FF2B5EF4-FFF2-40B4-BE49-F238E27FC236}">
              <a16:creationId xmlns:a16="http://schemas.microsoft.com/office/drawing/2014/main" id="{4D531F75-045C-4956-9D8D-C5BFFAD672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118357650"/>
          <a:ext cx="22098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419100</xdr:colOff>
      <xdr:row>460</xdr:row>
      <xdr:rowOff>76200</xdr:rowOff>
    </xdr:from>
    <xdr:to>
      <xdr:col>4</xdr:col>
      <xdr:colOff>342900</xdr:colOff>
      <xdr:row>461</xdr:row>
      <xdr:rowOff>28575</xdr:rowOff>
    </xdr:to>
    <xdr:pic>
      <xdr:nvPicPr>
        <xdr:cNvPr id="18" name="Picture 2" descr="direccion de contabilidad del estado">
          <a:extLst>
            <a:ext uri="{FF2B5EF4-FFF2-40B4-BE49-F238E27FC236}">
              <a16:creationId xmlns:a16="http://schemas.microsoft.com/office/drawing/2014/main" id="{DEEDB610-38E6-4589-8DE8-52A60C7E3E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129597150"/>
          <a:ext cx="22098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419100</xdr:colOff>
      <xdr:row>494</xdr:row>
      <xdr:rowOff>76200</xdr:rowOff>
    </xdr:from>
    <xdr:to>
      <xdr:col>4</xdr:col>
      <xdr:colOff>342900</xdr:colOff>
      <xdr:row>495</xdr:row>
      <xdr:rowOff>28575</xdr:rowOff>
    </xdr:to>
    <xdr:pic>
      <xdr:nvPicPr>
        <xdr:cNvPr id="19" name="Picture 2" descr="direccion de contabilidad del estado">
          <a:extLst>
            <a:ext uri="{FF2B5EF4-FFF2-40B4-BE49-F238E27FC236}">
              <a16:creationId xmlns:a16="http://schemas.microsoft.com/office/drawing/2014/main" id="{BB35C8B6-10F7-4604-86EE-86C65051CD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141827250"/>
          <a:ext cx="22098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419100</xdr:colOff>
      <xdr:row>558</xdr:row>
      <xdr:rowOff>76200</xdr:rowOff>
    </xdr:from>
    <xdr:to>
      <xdr:col>4</xdr:col>
      <xdr:colOff>342900</xdr:colOff>
      <xdr:row>559</xdr:row>
      <xdr:rowOff>28575</xdr:rowOff>
    </xdr:to>
    <xdr:pic>
      <xdr:nvPicPr>
        <xdr:cNvPr id="20" name="Picture 2" descr="direccion de contabilidad del estado">
          <a:extLst>
            <a:ext uri="{FF2B5EF4-FFF2-40B4-BE49-F238E27FC236}">
              <a16:creationId xmlns:a16="http://schemas.microsoft.com/office/drawing/2014/main" id="{E9674CF1-A0E0-47E9-BBF0-A07479DEDA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166725600"/>
          <a:ext cx="2209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419100</xdr:colOff>
      <xdr:row>626</xdr:row>
      <xdr:rowOff>76200</xdr:rowOff>
    </xdr:from>
    <xdr:to>
      <xdr:col>4</xdr:col>
      <xdr:colOff>342900</xdr:colOff>
      <xdr:row>627</xdr:row>
      <xdr:rowOff>28575</xdr:rowOff>
    </xdr:to>
    <xdr:pic>
      <xdr:nvPicPr>
        <xdr:cNvPr id="21" name="Picture 2" descr="direccion de contabilidad del estado">
          <a:extLst>
            <a:ext uri="{FF2B5EF4-FFF2-40B4-BE49-F238E27FC236}">
              <a16:creationId xmlns:a16="http://schemas.microsoft.com/office/drawing/2014/main" id="{0FF60E7E-6183-4ADB-98EB-2662495ED8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196815075"/>
          <a:ext cx="22098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419100</xdr:colOff>
      <xdr:row>678</xdr:row>
      <xdr:rowOff>76200</xdr:rowOff>
    </xdr:from>
    <xdr:to>
      <xdr:col>5</xdr:col>
      <xdr:colOff>0</xdr:colOff>
      <xdr:row>679</xdr:row>
      <xdr:rowOff>28575</xdr:rowOff>
    </xdr:to>
    <xdr:pic>
      <xdr:nvPicPr>
        <xdr:cNvPr id="22" name="Picture 2" descr="direccion de contabilidad del estado">
          <a:extLst>
            <a:ext uri="{FF2B5EF4-FFF2-40B4-BE49-F238E27FC236}">
              <a16:creationId xmlns:a16="http://schemas.microsoft.com/office/drawing/2014/main" id="{558AD88C-8123-41A8-8BE7-72C4E9857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221256225"/>
          <a:ext cx="23145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419100</xdr:colOff>
      <xdr:row>746</xdr:row>
      <xdr:rowOff>76200</xdr:rowOff>
    </xdr:from>
    <xdr:to>
      <xdr:col>4</xdr:col>
      <xdr:colOff>342900</xdr:colOff>
      <xdr:row>747</xdr:row>
      <xdr:rowOff>28575</xdr:rowOff>
    </xdr:to>
    <xdr:pic>
      <xdr:nvPicPr>
        <xdr:cNvPr id="23" name="Picture 2" descr="direccion de contabilidad del estado">
          <a:extLst>
            <a:ext uri="{FF2B5EF4-FFF2-40B4-BE49-F238E27FC236}">
              <a16:creationId xmlns:a16="http://schemas.microsoft.com/office/drawing/2014/main" id="{47D4FD3B-FA3C-422B-B3E6-F3C8CBEB80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260061075"/>
          <a:ext cx="22098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419100</xdr:colOff>
      <xdr:row>874</xdr:row>
      <xdr:rowOff>76200</xdr:rowOff>
    </xdr:from>
    <xdr:to>
      <xdr:col>4</xdr:col>
      <xdr:colOff>342900</xdr:colOff>
      <xdr:row>875</xdr:row>
      <xdr:rowOff>28575</xdr:rowOff>
    </xdr:to>
    <xdr:pic>
      <xdr:nvPicPr>
        <xdr:cNvPr id="24" name="Picture 2" descr="direccion de contabilidad del estado">
          <a:extLst>
            <a:ext uri="{FF2B5EF4-FFF2-40B4-BE49-F238E27FC236}">
              <a16:creationId xmlns:a16="http://schemas.microsoft.com/office/drawing/2014/main" id="{F3C8762C-DA1F-4EE4-B8CE-53AA88F9C0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330812775"/>
          <a:ext cx="22098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419100</xdr:colOff>
      <xdr:row>1137</xdr:row>
      <xdr:rowOff>76200</xdr:rowOff>
    </xdr:from>
    <xdr:to>
      <xdr:col>4</xdr:col>
      <xdr:colOff>342900</xdr:colOff>
      <xdr:row>1138</xdr:row>
      <xdr:rowOff>28575</xdr:rowOff>
    </xdr:to>
    <xdr:pic>
      <xdr:nvPicPr>
        <xdr:cNvPr id="25" name="Picture 2" descr="direccion de contabilidad del estado">
          <a:extLst>
            <a:ext uri="{FF2B5EF4-FFF2-40B4-BE49-F238E27FC236}">
              <a16:creationId xmlns:a16="http://schemas.microsoft.com/office/drawing/2014/main" id="{23754D6B-BC4A-488E-ADBC-A7CAAF1ECA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429558450"/>
          <a:ext cx="2209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447675</xdr:colOff>
      <xdr:row>2</xdr:row>
      <xdr:rowOff>28575</xdr:rowOff>
    </xdr:from>
    <xdr:to>
      <xdr:col>3</xdr:col>
      <xdr:colOff>152400</xdr:colOff>
      <xdr:row>3</xdr:row>
      <xdr:rowOff>19050</xdr:rowOff>
    </xdr:to>
    <xdr:pic>
      <xdr:nvPicPr>
        <xdr:cNvPr id="2" name="Picture 1" descr="direccion de contabilidad del estado">
          <a:extLst>
            <a:ext uri="{FF2B5EF4-FFF2-40B4-BE49-F238E27FC236}">
              <a16:creationId xmlns:a16="http://schemas.microsoft.com/office/drawing/2014/main" id="{9E1FC9C0-58FF-41E8-B9EC-FE66451286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409575"/>
          <a:ext cx="1228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DB123-A5C2-42AD-9E78-1E19C5F8BDA9}">
  <dimension ref="A1:H1255"/>
  <sheetViews>
    <sheetView topLeftCell="A1100" workbookViewId="0">
      <selection activeCell="A1100" sqref="A1100"/>
    </sheetView>
  </sheetViews>
  <sheetFormatPr baseColWidth="10" defaultRowHeight="15"/>
  <cols>
    <col min="5" max="5" width="9.28515625" customWidth="1"/>
    <col min="6" max="6" width="15.42578125" customWidth="1"/>
    <col min="8" max="8" width="15.5703125" customWidth="1"/>
  </cols>
  <sheetData>
    <row r="1" spans="1:8">
      <c r="A1" s="255">
        <v>1</v>
      </c>
      <c r="B1" s="256"/>
      <c r="C1" s="256"/>
      <c r="D1" s="256"/>
      <c r="E1" s="256"/>
      <c r="F1" s="256"/>
      <c r="G1" s="256"/>
      <c r="H1" s="257"/>
    </row>
    <row r="2" spans="1:8">
      <c r="A2" s="78"/>
      <c r="B2" s="79"/>
      <c r="C2" s="79"/>
      <c r="D2" s="79"/>
      <c r="E2" s="79"/>
      <c r="F2" s="1"/>
      <c r="G2" s="79"/>
      <c r="H2" s="80"/>
    </row>
    <row r="3" spans="1:8">
      <c r="A3" s="258"/>
      <c r="B3" s="259"/>
      <c r="C3" s="259"/>
      <c r="D3" s="259"/>
      <c r="E3" s="259"/>
      <c r="F3" s="259"/>
      <c r="G3" s="259"/>
      <c r="H3" s="260"/>
    </row>
    <row r="4" spans="1:8">
      <c r="A4" s="261"/>
      <c r="B4" s="262"/>
      <c r="C4" s="262"/>
      <c r="D4" s="262"/>
      <c r="E4" s="262"/>
      <c r="F4" s="262"/>
      <c r="G4" s="262"/>
      <c r="H4" s="263"/>
    </row>
    <row r="5" spans="1:8">
      <c r="A5" s="82"/>
      <c r="B5" s="83"/>
      <c r="C5" s="83"/>
      <c r="D5" s="83"/>
      <c r="E5" s="83"/>
      <c r="F5" s="2"/>
      <c r="G5" s="83"/>
      <c r="H5" s="84"/>
    </row>
    <row r="6" spans="1:8">
      <c r="A6" s="264" t="s">
        <v>0</v>
      </c>
      <c r="B6" s="265"/>
      <c r="C6" s="265"/>
      <c r="D6" s="265"/>
      <c r="E6" s="265"/>
      <c r="F6" s="265"/>
      <c r="G6" s="265"/>
      <c r="H6" s="266"/>
    </row>
    <row r="7" spans="1:8">
      <c r="A7" s="78"/>
      <c r="B7" s="79"/>
      <c r="C7" s="79"/>
      <c r="D7" s="79"/>
      <c r="E7" s="79"/>
      <c r="F7" s="1"/>
      <c r="G7" s="79"/>
      <c r="H7" s="85"/>
    </row>
    <row r="8" spans="1:8">
      <c r="A8" s="247" t="s">
        <v>1</v>
      </c>
      <c r="B8" s="248"/>
      <c r="C8" s="267" t="s">
        <v>2</v>
      </c>
      <c r="D8" s="268"/>
      <c r="E8" s="268"/>
      <c r="F8" s="268"/>
      <c r="G8" s="268"/>
      <c r="H8" s="269"/>
    </row>
    <row r="9" spans="1:8">
      <c r="A9" s="247" t="s">
        <v>3</v>
      </c>
      <c r="B9" s="248"/>
      <c r="C9" s="249" t="s">
        <v>4</v>
      </c>
      <c r="D9" s="250"/>
      <c r="E9" s="251"/>
      <c r="F9" s="3" t="s">
        <v>5</v>
      </c>
      <c r="G9" s="249" t="s">
        <v>6</v>
      </c>
      <c r="H9" s="251"/>
    </row>
    <row r="10" spans="1:8">
      <c r="A10" s="247" t="s">
        <v>7</v>
      </c>
      <c r="B10" s="248"/>
      <c r="C10" s="249" t="s">
        <v>8</v>
      </c>
      <c r="D10" s="250"/>
      <c r="E10" s="251"/>
      <c r="F10" s="4" t="s">
        <v>9</v>
      </c>
      <c r="G10" s="249" t="s">
        <v>10</v>
      </c>
      <c r="H10" s="251"/>
    </row>
    <row r="11" spans="1:8">
      <c r="A11" s="247" t="s">
        <v>11</v>
      </c>
      <c r="B11" s="248"/>
      <c r="C11" s="249" t="s">
        <v>12</v>
      </c>
      <c r="D11" s="250"/>
      <c r="E11" s="250"/>
      <c r="F11" s="250"/>
      <c r="G11" s="250"/>
      <c r="H11" s="251"/>
    </row>
    <row r="12" spans="1:8">
      <c r="A12" s="86"/>
      <c r="B12" s="87"/>
      <c r="C12" s="87"/>
      <c r="D12" s="87"/>
      <c r="E12" s="87"/>
      <c r="F12" s="5"/>
      <c r="G12" s="87"/>
      <c r="H12" s="88"/>
    </row>
    <row r="13" spans="1:8">
      <c r="A13" s="247" t="s">
        <v>13</v>
      </c>
      <c r="B13" s="252"/>
      <c r="C13" s="252"/>
      <c r="D13" s="252"/>
      <c r="E13" s="252"/>
      <c r="F13" s="248"/>
      <c r="G13" s="89" t="s">
        <v>14</v>
      </c>
      <c r="H13" s="90"/>
    </row>
    <row r="14" spans="1:8">
      <c r="A14" s="247" t="s">
        <v>15</v>
      </c>
      <c r="B14" s="248"/>
      <c r="C14" s="247" t="s">
        <v>16</v>
      </c>
      <c r="D14" s="252"/>
      <c r="E14" s="252"/>
      <c r="F14" s="248"/>
      <c r="G14" s="253">
        <v>45443</v>
      </c>
      <c r="H14" s="254"/>
    </row>
    <row r="15" spans="1:8">
      <c r="A15" s="249"/>
      <c r="B15" s="251"/>
      <c r="C15" s="280" t="s">
        <v>17</v>
      </c>
      <c r="D15" s="281"/>
      <c r="E15" s="281"/>
      <c r="F15" s="282"/>
      <c r="G15" s="91"/>
      <c r="H15" s="92"/>
    </row>
    <row r="16" spans="1:8">
      <c r="A16" s="86"/>
      <c r="B16" s="87"/>
      <c r="C16" s="87"/>
      <c r="D16" s="87"/>
      <c r="E16" s="87"/>
      <c r="F16" s="5"/>
      <c r="G16" s="87"/>
      <c r="H16" s="88"/>
    </row>
    <row r="17" spans="1:8">
      <c r="A17" s="93" t="s">
        <v>15</v>
      </c>
      <c r="B17" s="247" t="s">
        <v>16</v>
      </c>
      <c r="C17" s="252"/>
      <c r="D17" s="252"/>
      <c r="E17" s="248"/>
      <c r="F17" s="6" t="s">
        <v>18</v>
      </c>
      <c r="G17" s="247" t="s">
        <v>19</v>
      </c>
      <c r="H17" s="248"/>
    </row>
    <row r="18" spans="1:8">
      <c r="A18" s="94">
        <v>1231.01</v>
      </c>
      <c r="B18" s="283" t="s">
        <v>20</v>
      </c>
      <c r="C18" s="284"/>
      <c r="D18" s="284"/>
      <c r="E18" s="285"/>
      <c r="F18" s="7"/>
      <c r="G18" s="286"/>
      <c r="H18" s="287"/>
    </row>
    <row r="19" spans="1:8">
      <c r="A19" s="95">
        <v>1231.01</v>
      </c>
      <c r="B19" s="275" t="s">
        <v>21</v>
      </c>
      <c r="C19" s="271"/>
      <c r="D19" s="271"/>
      <c r="E19" s="272"/>
      <c r="F19" s="8">
        <v>1627506.44</v>
      </c>
      <c r="G19" s="273"/>
      <c r="H19" s="274"/>
    </row>
    <row r="20" spans="1:8">
      <c r="A20" s="95">
        <v>1231.02</v>
      </c>
      <c r="B20" s="276" t="s">
        <v>22</v>
      </c>
      <c r="C20" s="277"/>
      <c r="D20" s="277"/>
      <c r="E20" s="278"/>
      <c r="F20" s="9">
        <v>30570</v>
      </c>
      <c r="G20" s="273"/>
      <c r="H20" s="274"/>
    </row>
    <row r="21" spans="1:8">
      <c r="A21" s="98">
        <v>1231.03</v>
      </c>
      <c r="B21" s="270" t="s">
        <v>23</v>
      </c>
      <c r="C21" s="271"/>
      <c r="D21" s="271"/>
      <c r="E21" s="279"/>
      <c r="F21" s="10">
        <v>10000</v>
      </c>
      <c r="G21" s="273"/>
      <c r="H21" s="274"/>
    </row>
    <row r="22" spans="1:8">
      <c r="A22" s="98">
        <v>1231.04</v>
      </c>
      <c r="B22" s="270" t="s">
        <v>24</v>
      </c>
      <c r="C22" s="271"/>
      <c r="D22" s="271"/>
      <c r="E22" s="272"/>
      <c r="F22" s="8">
        <v>5000</v>
      </c>
      <c r="G22" s="273"/>
      <c r="H22" s="274"/>
    </row>
    <row r="23" spans="1:8">
      <c r="A23" s="98">
        <v>1231.05</v>
      </c>
      <c r="B23" s="270" t="s">
        <v>25</v>
      </c>
      <c r="C23" s="271"/>
      <c r="D23" s="271"/>
      <c r="E23" s="272"/>
      <c r="F23" s="8">
        <v>1500000</v>
      </c>
      <c r="G23" s="273"/>
      <c r="H23" s="274"/>
    </row>
    <row r="24" spans="1:8">
      <c r="A24" s="95">
        <v>1231.06</v>
      </c>
      <c r="B24" s="275" t="s">
        <v>26</v>
      </c>
      <c r="C24" s="271"/>
      <c r="D24" s="271"/>
      <c r="E24" s="272"/>
      <c r="F24" s="8">
        <v>2000</v>
      </c>
      <c r="G24" s="273"/>
      <c r="H24" s="274"/>
    </row>
    <row r="25" spans="1:8">
      <c r="A25" s="95">
        <v>1231.07</v>
      </c>
      <c r="B25" s="275" t="s">
        <v>27</v>
      </c>
      <c r="C25" s="271"/>
      <c r="D25" s="271"/>
      <c r="E25" s="272"/>
      <c r="F25" s="8">
        <v>263225.24</v>
      </c>
      <c r="G25" s="273"/>
      <c r="H25" s="274"/>
    </row>
    <row r="26" spans="1:8">
      <c r="A26" s="98">
        <v>1231.08</v>
      </c>
      <c r="B26" s="270" t="s">
        <v>28</v>
      </c>
      <c r="C26" s="271"/>
      <c r="D26" s="271"/>
      <c r="E26" s="272"/>
      <c r="F26" s="8">
        <v>197610.28</v>
      </c>
      <c r="G26" s="273"/>
      <c r="H26" s="274"/>
    </row>
    <row r="27" spans="1:8">
      <c r="A27" s="98">
        <v>1231.0899999999999</v>
      </c>
      <c r="B27" s="270" t="s">
        <v>29</v>
      </c>
      <c r="C27" s="271"/>
      <c r="D27" s="271"/>
      <c r="E27" s="272"/>
      <c r="F27" s="8">
        <v>900000</v>
      </c>
      <c r="G27" s="273"/>
      <c r="H27" s="274"/>
    </row>
    <row r="28" spans="1:8">
      <c r="A28" s="98">
        <v>1231.0999999999999</v>
      </c>
      <c r="B28" s="270" t="s">
        <v>30</v>
      </c>
      <c r="C28" s="271"/>
      <c r="D28" s="271"/>
      <c r="E28" s="272"/>
      <c r="F28" s="8">
        <v>3000</v>
      </c>
      <c r="G28" s="273"/>
      <c r="H28" s="274"/>
    </row>
    <row r="29" spans="1:8">
      <c r="A29" s="95">
        <v>1231.1099999999999</v>
      </c>
      <c r="B29" s="275" t="s">
        <v>31</v>
      </c>
      <c r="C29" s="271"/>
      <c r="D29" s="271"/>
      <c r="E29" s="272"/>
      <c r="F29" s="8">
        <v>3000</v>
      </c>
      <c r="G29" s="273"/>
      <c r="H29" s="274"/>
    </row>
    <row r="30" spans="1:8">
      <c r="A30" s="95">
        <v>1231.1199999999999</v>
      </c>
      <c r="B30" s="275" t="s">
        <v>32</v>
      </c>
      <c r="C30" s="271"/>
      <c r="D30" s="271"/>
      <c r="E30" s="272"/>
      <c r="F30" s="8">
        <v>5000</v>
      </c>
      <c r="G30" s="273"/>
      <c r="H30" s="274"/>
    </row>
    <row r="31" spans="1:8">
      <c r="A31" s="98">
        <v>1231.1300000000001</v>
      </c>
      <c r="B31" s="270" t="s">
        <v>33</v>
      </c>
      <c r="C31" s="271"/>
      <c r="D31" s="271"/>
      <c r="E31" s="272"/>
      <c r="F31" s="8">
        <v>3000</v>
      </c>
      <c r="G31" s="273"/>
      <c r="H31" s="274"/>
    </row>
    <row r="32" spans="1:8">
      <c r="A32" s="98">
        <v>1231.1400000000001</v>
      </c>
      <c r="B32" s="99" t="s">
        <v>34</v>
      </c>
      <c r="C32" s="100"/>
      <c r="D32" s="100"/>
      <c r="E32" s="101"/>
      <c r="F32" s="8">
        <v>653114.35</v>
      </c>
      <c r="G32" s="273"/>
      <c r="H32" s="274"/>
    </row>
    <row r="33" spans="1:8">
      <c r="A33" s="98">
        <v>1231.1500000000001</v>
      </c>
      <c r="B33" s="102" t="s">
        <v>35</v>
      </c>
      <c r="C33" s="100"/>
      <c r="D33" s="100"/>
      <c r="E33" s="101"/>
      <c r="F33" s="11">
        <v>200000</v>
      </c>
      <c r="G33" s="288"/>
      <c r="H33" s="289"/>
    </row>
    <row r="34" spans="1:8">
      <c r="A34" s="95">
        <v>1231.1600000000001</v>
      </c>
      <c r="B34" s="270" t="s">
        <v>36</v>
      </c>
      <c r="C34" s="271"/>
      <c r="D34" s="271"/>
      <c r="E34" s="279"/>
      <c r="F34" s="10">
        <v>884766.21</v>
      </c>
      <c r="G34" s="104"/>
      <c r="H34" s="105"/>
    </row>
    <row r="35" spans="1:8">
      <c r="A35" s="95">
        <v>1231.17</v>
      </c>
      <c r="B35" s="270" t="s">
        <v>37</v>
      </c>
      <c r="C35" s="271"/>
      <c r="D35" s="271"/>
      <c r="E35" s="279"/>
      <c r="F35" s="10">
        <v>351862</v>
      </c>
      <c r="G35" s="104"/>
      <c r="H35" s="105"/>
    </row>
    <row r="36" spans="1:8">
      <c r="A36" s="98">
        <v>1231.18</v>
      </c>
      <c r="B36" s="270" t="s">
        <v>38</v>
      </c>
      <c r="C36" s="271"/>
      <c r="D36" s="271"/>
      <c r="E36" s="279"/>
      <c r="F36" s="10">
        <v>426009</v>
      </c>
      <c r="G36" s="104"/>
      <c r="H36" s="105"/>
    </row>
    <row r="37" spans="1:8">
      <c r="A37" s="98">
        <v>1231.19</v>
      </c>
      <c r="B37" s="270" t="s">
        <v>39</v>
      </c>
      <c r="C37" s="271"/>
      <c r="D37" s="271"/>
      <c r="E37" s="279"/>
      <c r="F37" s="10">
        <v>333000</v>
      </c>
      <c r="G37" s="104"/>
      <c r="H37" s="105"/>
    </row>
    <row r="38" spans="1:8">
      <c r="A38" s="98">
        <v>1231.2</v>
      </c>
      <c r="B38" s="270" t="s">
        <v>40</v>
      </c>
      <c r="C38" s="271"/>
      <c r="D38" s="271"/>
      <c r="E38" s="279"/>
      <c r="F38" s="11">
        <v>596251</v>
      </c>
      <c r="G38" s="103"/>
      <c r="H38" s="105"/>
    </row>
    <row r="39" spans="1:8">
      <c r="A39" s="95">
        <v>1231.21</v>
      </c>
      <c r="B39" s="270" t="s">
        <v>41</v>
      </c>
      <c r="C39" s="271"/>
      <c r="D39" s="271"/>
      <c r="E39" s="279"/>
      <c r="F39" s="11">
        <v>360000</v>
      </c>
      <c r="G39" s="103"/>
      <c r="H39" s="105"/>
    </row>
    <row r="40" spans="1:8">
      <c r="A40" s="95">
        <v>1231.22</v>
      </c>
      <c r="B40" s="270" t="s">
        <v>42</v>
      </c>
      <c r="C40" s="271"/>
      <c r="D40" s="271"/>
      <c r="E40" s="279"/>
      <c r="F40" s="12">
        <v>877601.55</v>
      </c>
      <c r="G40" s="104"/>
      <c r="H40" s="105"/>
    </row>
    <row r="41" spans="1:8">
      <c r="A41" s="98">
        <v>1231.23</v>
      </c>
      <c r="B41" s="270" t="s">
        <v>43</v>
      </c>
      <c r="C41" s="271"/>
      <c r="D41" s="271"/>
      <c r="E41" s="279"/>
      <c r="F41" s="12">
        <v>1494280</v>
      </c>
      <c r="G41" s="104"/>
      <c r="H41" s="105"/>
    </row>
    <row r="42" spans="1:8">
      <c r="A42" s="98">
        <v>1231.24</v>
      </c>
      <c r="B42" s="270" t="s">
        <v>44</v>
      </c>
      <c r="C42" s="271"/>
      <c r="D42" s="271"/>
      <c r="E42" s="279"/>
      <c r="F42" s="12">
        <v>890000</v>
      </c>
      <c r="G42" s="104"/>
      <c r="H42" s="105"/>
    </row>
    <row r="43" spans="1:8">
      <c r="A43" s="98">
        <v>1231.25</v>
      </c>
      <c r="B43" s="302" t="s">
        <v>45</v>
      </c>
      <c r="C43" s="303"/>
      <c r="D43" s="303"/>
      <c r="E43" s="304"/>
      <c r="F43" s="11">
        <v>597953.55000000005</v>
      </c>
      <c r="G43" s="103"/>
      <c r="H43" s="105"/>
    </row>
    <row r="44" spans="1:8">
      <c r="A44" s="95">
        <v>1231.26</v>
      </c>
      <c r="B44" s="302" t="s">
        <v>46</v>
      </c>
      <c r="C44" s="303"/>
      <c r="D44" s="303"/>
      <c r="E44" s="304"/>
      <c r="F44" s="11">
        <v>395000</v>
      </c>
      <c r="G44" s="103"/>
      <c r="H44" s="105"/>
    </row>
    <row r="45" spans="1:8">
      <c r="A45" s="95">
        <v>1231.27</v>
      </c>
      <c r="B45" s="302" t="s">
        <v>47</v>
      </c>
      <c r="C45" s="303"/>
      <c r="D45" s="303"/>
      <c r="E45" s="304"/>
      <c r="F45" s="11">
        <v>88899.75</v>
      </c>
      <c r="G45" s="103"/>
      <c r="H45" s="105"/>
    </row>
    <row r="46" spans="1:8">
      <c r="A46" s="98">
        <v>1231.28</v>
      </c>
      <c r="B46" s="302" t="s">
        <v>48</v>
      </c>
      <c r="C46" s="303"/>
      <c r="D46" s="303"/>
      <c r="E46" s="304"/>
      <c r="F46" s="11">
        <v>1987958.13</v>
      </c>
      <c r="G46" s="103"/>
      <c r="H46" s="105">
        <f>SUM(F19:F46)</f>
        <v>14686607.5</v>
      </c>
    </row>
    <row r="47" spans="1:8">
      <c r="A47" s="98"/>
      <c r="B47" s="305" t="s">
        <v>49</v>
      </c>
      <c r="C47" s="306"/>
      <c r="D47" s="306"/>
      <c r="E47" s="307"/>
      <c r="F47" s="13">
        <f>SUM(F19:F46)</f>
        <v>14686607.5</v>
      </c>
      <c r="G47" s="103"/>
      <c r="H47" s="105">
        <f>SUM(H46)</f>
        <v>14686607.5</v>
      </c>
    </row>
    <row r="48" spans="1:8">
      <c r="A48" s="255" t="s">
        <v>50</v>
      </c>
      <c r="B48" s="256"/>
      <c r="C48" s="256"/>
      <c r="D48" s="256"/>
      <c r="E48" s="256"/>
      <c r="F48" s="256"/>
      <c r="G48" s="256"/>
      <c r="H48" s="257"/>
    </row>
    <row r="49" spans="1:8">
      <c r="A49" s="78"/>
      <c r="B49" s="79"/>
      <c r="C49" s="79"/>
      <c r="D49" s="79"/>
      <c r="E49" s="79"/>
      <c r="F49" s="1"/>
      <c r="G49" s="79"/>
      <c r="H49" s="85"/>
    </row>
    <row r="50" spans="1:8">
      <c r="A50" s="258"/>
      <c r="B50" s="259"/>
      <c r="C50" s="259"/>
      <c r="D50" s="259"/>
      <c r="E50" s="259"/>
      <c r="F50" s="259"/>
      <c r="G50" s="259"/>
      <c r="H50" s="260"/>
    </row>
    <row r="51" spans="1:8">
      <c r="A51" s="290"/>
      <c r="B51" s="291"/>
      <c r="C51" s="291"/>
      <c r="D51" s="291"/>
      <c r="E51" s="291"/>
      <c r="F51" s="291"/>
      <c r="G51" s="291"/>
      <c r="H51" s="292"/>
    </row>
    <row r="52" spans="1:8">
      <c r="A52" s="293"/>
      <c r="B52" s="294"/>
      <c r="C52" s="294"/>
      <c r="D52" s="294"/>
      <c r="E52" s="294"/>
      <c r="F52" s="294"/>
      <c r="G52" s="294"/>
      <c r="H52" s="295"/>
    </row>
    <row r="53" spans="1:8">
      <c r="A53" s="296" t="s">
        <v>0</v>
      </c>
      <c r="B53" s="297"/>
      <c r="C53" s="297"/>
      <c r="D53" s="297"/>
      <c r="E53" s="297"/>
      <c r="F53" s="297"/>
      <c r="G53" s="297"/>
      <c r="H53" s="298"/>
    </row>
    <row r="54" spans="1:8">
      <c r="A54" s="299"/>
      <c r="B54" s="300"/>
      <c r="C54" s="300"/>
      <c r="D54" s="300"/>
      <c r="E54" s="300"/>
      <c r="F54" s="300"/>
      <c r="G54" s="300"/>
      <c r="H54" s="301"/>
    </row>
    <row r="55" spans="1:8">
      <c r="A55" s="247" t="s">
        <v>1</v>
      </c>
      <c r="B55" s="248"/>
      <c r="C55" s="267" t="s">
        <v>2</v>
      </c>
      <c r="D55" s="268"/>
      <c r="E55" s="268"/>
      <c r="F55" s="268"/>
      <c r="G55" s="268"/>
      <c r="H55" s="269"/>
    </row>
    <row r="56" spans="1:8">
      <c r="A56" s="247" t="s">
        <v>3</v>
      </c>
      <c r="B56" s="248"/>
      <c r="C56" s="249" t="s">
        <v>4</v>
      </c>
      <c r="D56" s="250"/>
      <c r="E56" s="251"/>
      <c r="F56" s="3" t="s">
        <v>5</v>
      </c>
      <c r="G56" s="249" t="s">
        <v>6</v>
      </c>
      <c r="H56" s="251"/>
    </row>
    <row r="57" spans="1:8">
      <c r="A57" s="247" t="s">
        <v>7</v>
      </c>
      <c r="B57" s="248"/>
      <c r="C57" s="249" t="s">
        <v>8</v>
      </c>
      <c r="D57" s="250"/>
      <c r="E57" s="251"/>
      <c r="F57" s="4" t="s">
        <v>9</v>
      </c>
      <c r="G57" s="249" t="s">
        <v>10</v>
      </c>
      <c r="H57" s="251"/>
    </row>
    <row r="58" spans="1:8">
      <c r="A58" s="247" t="s">
        <v>11</v>
      </c>
      <c r="B58" s="248"/>
      <c r="C58" s="249" t="s">
        <v>12</v>
      </c>
      <c r="D58" s="250"/>
      <c r="E58" s="250"/>
      <c r="F58" s="250"/>
      <c r="G58" s="250"/>
      <c r="H58" s="251"/>
    </row>
    <row r="59" spans="1:8">
      <c r="A59" s="86"/>
      <c r="B59" s="87"/>
      <c r="C59" s="87"/>
      <c r="D59" s="87"/>
      <c r="E59" s="87"/>
      <c r="F59" s="5"/>
      <c r="G59" s="87"/>
      <c r="H59" s="88"/>
    </row>
    <row r="60" spans="1:8">
      <c r="A60" s="247" t="s">
        <v>13</v>
      </c>
      <c r="B60" s="252"/>
      <c r="C60" s="252"/>
      <c r="D60" s="252"/>
      <c r="E60" s="252"/>
      <c r="F60" s="248"/>
      <c r="G60" s="317" t="s">
        <v>14</v>
      </c>
      <c r="H60" s="318"/>
    </row>
    <row r="61" spans="1:8">
      <c r="A61" s="247" t="s">
        <v>15</v>
      </c>
      <c r="B61" s="248"/>
      <c r="C61" s="247" t="s">
        <v>16</v>
      </c>
      <c r="D61" s="252"/>
      <c r="E61" s="252"/>
      <c r="F61" s="248"/>
      <c r="G61" s="253">
        <f>G14</f>
        <v>45443</v>
      </c>
      <c r="H61" s="254"/>
    </row>
    <row r="62" spans="1:8">
      <c r="A62" s="308" t="s">
        <v>17</v>
      </c>
      <c r="B62" s="309"/>
      <c r="C62" s="309"/>
      <c r="D62" s="309"/>
      <c r="E62" s="309"/>
      <c r="F62" s="309"/>
      <c r="G62" s="309"/>
      <c r="H62" s="310"/>
    </row>
    <row r="63" spans="1:8">
      <c r="A63" s="311"/>
      <c r="B63" s="312"/>
      <c r="C63" s="312"/>
      <c r="D63" s="312"/>
      <c r="E63" s="312"/>
      <c r="F63" s="312"/>
      <c r="G63" s="312"/>
      <c r="H63" s="313"/>
    </row>
    <row r="64" spans="1:8">
      <c r="A64" s="93" t="s">
        <v>15</v>
      </c>
      <c r="B64" s="247" t="s">
        <v>16</v>
      </c>
      <c r="C64" s="252"/>
      <c r="D64" s="252"/>
      <c r="E64" s="248"/>
      <c r="F64" s="4" t="s">
        <v>18</v>
      </c>
      <c r="G64" s="247" t="s">
        <v>19</v>
      </c>
      <c r="H64" s="248"/>
    </row>
    <row r="65" spans="1:8">
      <c r="A65" s="106"/>
      <c r="B65" s="283" t="s">
        <v>51</v>
      </c>
      <c r="C65" s="284"/>
      <c r="D65" s="284"/>
      <c r="E65" s="314"/>
      <c r="F65" s="15">
        <f>F47</f>
        <v>14686607.5</v>
      </c>
      <c r="G65" s="315">
        <f>H47</f>
        <v>14686607.5</v>
      </c>
      <c r="H65" s="316"/>
    </row>
    <row r="66" spans="1:8">
      <c r="A66" s="98">
        <v>1231.3</v>
      </c>
      <c r="B66" s="302" t="s">
        <v>52</v>
      </c>
      <c r="C66" s="303"/>
      <c r="D66" s="303"/>
      <c r="E66" s="304"/>
      <c r="F66" s="11">
        <v>394800</v>
      </c>
      <c r="G66" s="330"/>
      <c r="H66" s="331"/>
    </row>
    <row r="67" spans="1:8">
      <c r="A67" s="109">
        <v>1231.31</v>
      </c>
      <c r="B67" s="302" t="s">
        <v>53</v>
      </c>
      <c r="C67" s="303"/>
      <c r="D67" s="303"/>
      <c r="E67" s="304"/>
      <c r="F67" s="12">
        <v>881633.55</v>
      </c>
      <c r="G67" s="330"/>
      <c r="H67" s="331"/>
    </row>
    <row r="68" spans="1:8">
      <c r="A68" s="106"/>
      <c r="B68" s="302" t="s">
        <v>54</v>
      </c>
      <c r="C68" s="303"/>
      <c r="D68" s="303"/>
      <c r="E68" s="304"/>
      <c r="F68" s="12">
        <v>490370.03</v>
      </c>
      <c r="G68" s="107"/>
      <c r="H68" s="108"/>
    </row>
    <row r="69" spans="1:8">
      <c r="A69" s="98">
        <v>1231.32</v>
      </c>
      <c r="B69" s="302" t="s">
        <v>55</v>
      </c>
      <c r="C69" s="303"/>
      <c r="D69" s="303"/>
      <c r="E69" s="304"/>
      <c r="F69" s="12">
        <v>6549215.5899999999</v>
      </c>
      <c r="G69" s="107"/>
      <c r="H69" s="110">
        <f>SUM(F66:F70)</f>
        <v>9824706.2699999996</v>
      </c>
    </row>
    <row r="70" spans="1:8" ht="15.75" thickBot="1">
      <c r="A70" s="109">
        <v>1231.33</v>
      </c>
      <c r="B70" s="324" t="s">
        <v>56</v>
      </c>
      <c r="C70" s="325"/>
      <c r="D70" s="325"/>
      <c r="E70" s="326"/>
      <c r="F70" s="12">
        <v>1508687.1</v>
      </c>
      <c r="G70" s="111"/>
      <c r="H70" s="112">
        <f>SUM(H46+H69)</f>
        <v>24511313.77</v>
      </c>
    </row>
    <row r="71" spans="1:8" ht="15.75" thickTop="1">
      <c r="A71" s="113">
        <v>1233</v>
      </c>
      <c r="B71" s="327" t="s">
        <v>57</v>
      </c>
      <c r="C71" s="328"/>
      <c r="D71" s="328"/>
      <c r="E71" s="329"/>
      <c r="F71" s="11"/>
      <c r="G71" s="273"/>
      <c r="H71" s="274"/>
    </row>
    <row r="72" spans="1:8">
      <c r="A72" s="109">
        <v>1233.01</v>
      </c>
      <c r="B72" s="270" t="s">
        <v>58</v>
      </c>
      <c r="C72" s="271"/>
      <c r="D72" s="271"/>
      <c r="E72" s="272"/>
      <c r="F72" s="8">
        <v>180</v>
      </c>
      <c r="G72" s="319"/>
      <c r="H72" s="320"/>
    </row>
    <row r="73" spans="1:8">
      <c r="A73" s="98">
        <v>1233.02</v>
      </c>
      <c r="B73" s="270" t="s">
        <v>59</v>
      </c>
      <c r="C73" s="271"/>
      <c r="D73" s="271"/>
      <c r="E73" s="272"/>
      <c r="F73" s="8">
        <v>220</v>
      </c>
      <c r="G73" s="319"/>
      <c r="H73" s="320"/>
    </row>
    <row r="74" spans="1:8">
      <c r="A74" s="98">
        <v>1233.03</v>
      </c>
      <c r="B74" s="102" t="s">
        <v>60</v>
      </c>
      <c r="C74" s="114"/>
      <c r="D74" s="114"/>
      <c r="E74" s="100"/>
      <c r="F74" s="8">
        <v>100</v>
      </c>
      <c r="G74" s="319"/>
      <c r="H74" s="320"/>
    </row>
    <row r="75" spans="1:8">
      <c r="A75" s="115">
        <v>1233.04</v>
      </c>
      <c r="B75" s="270" t="s">
        <v>61</v>
      </c>
      <c r="C75" s="271"/>
      <c r="D75" s="271"/>
      <c r="E75" s="272"/>
      <c r="F75" s="16">
        <v>11000</v>
      </c>
      <c r="G75" s="321"/>
      <c r="H75" s="322"/>
    </row>
    <row r="76" spans="1:8">
      <c r="A76" s="98">
        <v>1233.05</v>
      </c>
      <c r="B76" s="270" t="s">
        <v>61</v>
      </c>
      <c r="C76" s="271"/>
      <c r="D76" s="271"/>
      <c r="E76" s="272"/>
      <c r="F76" s="8">
        <v>27500</v>
      </c>
      <c r="G76" s="319"/>
      <c r="H76" s="320"/>
    </row>
    <row r="77" spans="1:8">
      <c r="A77" s="106">
        <v>1233.06</v>
      </c>
      <c r="B77" s="302" t="s">
        <v>62</v>
      </c>
      <c r="C77" s="303"/>
      <c r="D77" s="303"/>
      <c r="E77" s="323"/>
      <c r="F77" s="8">
        <v>4000</v>
      </c>
      <c r="G77" s="273"/>
      <c r="H77" s="274"/>
    </row>
    <row r="78" spans="1:8">
      <c r="A78" s="106">
        <v>1233.07</v>
      </c>
      <c r="B78" s="302" t="s">
        <v>63</v>
      </c>
      <c r="C78" s="303"/>
      <c r="D78" s="303"/>
      <c r="E78" s="323"/>
      <c r="F78" s="8">
        <v>1000</v>
      </c>
      <c r="G78" s="273"/>
      <c r="H78" s="274"/>
    </row>
    <row r="79" spans="1:8">
      <c r="A79" s="106">
        <v>1233.08</v>
      </c>
      <c r="B79" s="302" t="s">
        <v>64</v>
      </c>
      <c r="C79" s="303"/>
      <c r="D79" s="303"/>
      <c r="E79" s="323"/>
      <c r="F79" s="8">
        <v>200</v>
      </c>
      <c r="G79" s="273"/>
      <c r="H79" s="274"/>
    </row>
    <row r="80" spans="1:8">
      <c r="A80" s="106">
        <v>1233.0899999999999</v>
      </c>
      <c r="B80" s="302" t="s">
        <v>65</v>
      </c>
      <c r="C80" s="303"/>
      <c r="D80" s="303"/>
      <c r="E80" s="323"/>
      <c r="F80" s="8">
        <v>3000</v>
      </c>
      <c r="G80" s="273"/>
      <c r="H80" s="274"/>
    </row>
    <row r="81" spans="1:8">
      <c r="A81" s="98">
        <v>1233.0999999999999</v>
      </c>
      <c r="B81" s="270" t="s">
        <v>66</v>
      </c>
      <c r="C81" s="271"/>
      <c r="D81" s="271"/>
      <c r="E81" s="279"/>
      <c r="F81" s="9">
        <v>175000</v>
      </c>
      <c r="G81" s="273"/>
      <c r="H81" s="274"/>
    </row>
    <row r="82" spans="1:8">
      <c r="A82" s="106">
        <v>1233.1099999999999</v>
      </c>
      <c r="B82" s="335" t="s">
        <v>67</v>
      </c>
      <c r="C82" s="336"/>
      <c r="D82" s="336"/>
      <c r="E82" s="337"/>
      <c r="F82" s="8">
        <v>20000</v>
      </c>
      <c r="G82" s="273"/>
      <c r="H82" s="274"/>
    </row>
    <row r="83" spans="1:8">
      <c r="A83" s="106">
        <v>1233.1199999999999</v>
      </c>
      <c r="B83" s="270" t="s">
        <v>68</v>
      </c>
      <c r="C83" s="271"/>
      <c r="D83" s="271"/>
      <c r="E83" s="272"/>
      <c r="F83" s="8">
        <v>35000</v>
      </c>
      <c r="G83" s="273"/>
      <c r="H83" s="274"/>
    </row>
    <row r="84" spans="1:8">
      <c r="A84" s="106">
        <v>1233.1300000000001</v>
      </c>
      <c r="B84" s="270" t="s">
        <v>69</v>
      </c>
      <c r="C84" s="271"/>
      <c r="D84" s="271"/>
      <c r="E84" s="272"/>
      <c r="F84" s="8">
        <v>30000</v>
      </c>
      <c r="G84" s="273"/>
      <c r="H84" s="274"/>
    </row>
    <row r="85" spans="1:8">
      <c r="A85" s="106">
        <v>1233.1400000000001</v>
      </c>
      <c r="B85" s="332" t="s">
        <v>70</v>
      </c>
      <c r="C85" s="333"/>
      <c r="D85" s="333"/>
      <c r="E85" s="334"/>
      <c r="F85" s="19">
        <v>30000</v>
      </c>
      <c r="G85" s="273"/>
      <c r="H85" s="274"/>
    </row>
    <row r="86" spans="1:8">
      <c r="A86" s="106">
        <v>1233.1500000000001</v>
      </c>
      <c r="B86" s="270" t="s">
        <v>71</v>
      </c>
      <c r="C86" s="271"/>
      <c r="D86" s="271"/>
      <c r="E86" s="272"/>
      <c r="F86" s="8">
        <v>110685</v>
      </c>
      <c r="G86" s="273"/>
      <c r="H86" s="274"/>
    </row>
    <row r="87" spans="1:8">
      <c r="A87" s="106">
        <v>1233.1600000000001</v>
      </c>
      <c r="B87" s="270" t="s">
        <v>72</v>
      </c>
      <c r="C87" s="271"/>
      <c r="D87" s="271"/>
      <c r="E87" s="272"/>
      <c r="F87" s="8">
        <v>30000</v>
      </c>
      <c r="G87" s="273"/>
      <c r="H87" s="274"/>
    </row>
    <row r="88" spans="1:8">
      <c r="A88" s="106">
        <v>1233.17</v>
      </c>
      <c r="B88" s="270" t="s">
        <v>73</v>
      </c>
      <c r="C88" s="271"/>
      <c r="D88" s="271"/>
      <c r="E88" s="272"/>
      <c r="F88" s="8">
        <v>25000</v>
      </c>
      <c r="G88" s="273"/>
      <c r="H88" s="274"/>
    </row>
    <row r="89" spans="1:8">
      <c r="A89" s="106">
        <v>1233.18</v>
      </c>
      <c r="B89" s="270" t="s">
        <v>74</v>
      </c>
      <c r="C89" s="271"/>
      <c r="D89" s="271"/>
      <c r="E89" s="272"/>
      <c r="F89" s="8">
        <v>20000</v>
      </c>
      <c r="G89" s="273"/>
      <c r="H89" s="274"/>
    </row>
    <row r="90" spans="1:8">
      <c r="A90" s="98">
        <v>1233.19</v>
      </c>
      <c r="B90" s="270" t="s">
        <v>75</v>
      </c>
      <c r="C90" s="271"/>
      <c r="D90" s="271"/>
      <c r="E90" s="272"/>
      <c r="F90" s="19">
        <v>25000</v>
      </c>
      <c r="G90" s="319"/>
      <c r="H90" s="320"/>
    </row>
    <row r="91" spans="1:8">
      <c r="A91" s="95">
        <v>1233.2</v>
      </c>
      <c r="B91" s="270" t="s">
        <v>76</v>
      </c>
      <c r="C91" s="271"/>
      <c r="D91" s="271"/>
      <c r="E91" s="272"/>
      <c r="F91" s="8">
        <v>25000</v>
      </c>
      <c r="G91" s="347">
        <f>SUM(F72:F91)</f>
        <v>572885</v>
      </c>
      <c r="H91" s="348"/>
    </row>
    <row r="92" spans="1:8">
      <c r="A92" s="95"/>
      <c r="B92" s="349" t="s">
        <v>49</v>
      </c>
      <c r="C92" s="350"/>
      <c r="D92" s="350"/>
      <c r="E92" s="351"/>
      <c r="F92" s="20">
        <f>SUM(F65:F91)</f>
        <v>25084198.770000003</v>
      </c>
      <c r="G92" s="352">
        <f>SUM(G91+H69+G65)</f>
        <v>25084198.77</v>
      </c>
      <c r="H92" s="353"/>
    </row>
    <row r="93" spans="1:8">
      <c r="A93" s="255" t="s">
        <v>50</v>
      </c>
      <c r="B93" s="256"/>
      <c r="C93" s="256"/>
      <c r="D93" s="256"/>
      <c r="E93" s="256"/>
      <c r="F93" s="256"/>
      <c r="G93" s="256"/>
      <c r="H93" s="257"/>
    </row>
    <row r="94" spans="1:8">
      <c r="A94" s="338"/>
      <c r="B94" s="339"/>
      <c r="C94" s="339"/>
      <c r="D94" s="339"/>
      <c r="E94" s="339"/>
      <c r="F94" s="339"/>
      <c r="G94" s="339"/>
      <c r="H94" s="340"/>
    </row>
    <row r="95" spans="1:8">
      <c r="A95" s="341"/>
      <c r="B95" s="342"/>
      <c r="C95" s="342"/>
      <c r="D95" s="342"/>
      <c r="E95" s="342"/>
      <c r="F95" s="342"/>
      <c r="G95" s="342"/>
      <c r="H95" s="343"/>
    </row>
    <row r="96" spans="1:8">
      <c r="A96" s="341"/>
      <c r="B96" s="342"/>
      <c r="C96" s="342"/>
      <c r="D96" s="342"/>
      <c r="E96" s="342"/>
      <c r="F96" s="342"/>
      <c r="G96" s="342"/>
      <c r="H96" s="343"/>
    </row>
    <row r="97" spans="1:8">
      <c r="A97" s="344"/>
      <c r="B97" s="345"/>
      <c r="C97" s="345"/>
      <c r="D97" s="345"/>
      <c r="E97" s="345"/>
      <c r="F97" s="345"/>
      <c r="G97" s="345"/>
      <c r="H97" s="346"/>
    </row>
    <row r="98" spans="1:8">
      <c r="A98" s="264" t="s">
        <v>0</v>
      </c>
      <c r="B98" s="265"/>
      <c r="C98" s="265"/>
      <c r="D98" s="265"/>
      <c r="E98" s="265"/>
      <c r="F98" s="265"/>
      <c r="G98" s="265"/>
      <c r="H98" s="266"/>
    </row>
    <row r="99" spans="1:8">
      <c r="A99" s="299">
        <v>3</v>
      </c>
      <c r="B99" s="300"/>
      <c r="C99" s="300"/>
      <c r="D99" s="300"/>
      <c r="E99" s="300"/>
      <c r="F99" s="300"/>
      <c r="G99" s="300"/>
      <c r="H99" s="301"/>
    </row>
    <row r="100" spans="1:8">
      <c r="A100" s="247" t="s">
        <v>1</v>
      </c>
      <c r="B100" s="248"/>
      <c r="C100" s="267" t="s">
        <v>2</v>
      </c>
      <c r="D100" s="268"/>
      <c r="E100" s="268"/>
      <c r="F100" s="268"/>
      <c r="G100" s="268"/>
      <c r="H100" s="269"/>
    </row>
    <row r="101" spans="1:8">
      <c r="A101" s="247" t="s">
        <v>3</v>
      </c>
      <c r="B101" s="248"/>
      <c r="C101" s="249" t="s">
        <v>4</v>
      </c>
      <c r="D101" s="250"/>
      <c r="E101" s="251"/>
      <c r="F101" s="3" t="s">
        <v>5</v>
      </c>
      <c r="G101" s="249" t="s">
        <v>6</v>
      </c>
      <c r="H101" s="251"/>
    </row>
    <row r="102" spans="1:8">
      <c r="A102" s="247" t="s">
        <v>7</v>
      </c>
      <c r="B102" s="248"/>
      <c r="C102" s="249" t="s">
        <v>8</v>
      </c>
      <c r="D102" s="250"/>
      <c r="E102" s="251"/>
      <c r="F102" s="4" t="s">
        <v>9</v>
      </c>
      <c r="G102" s="249" t="s">
        <v>10</v>
      </c>
      <c r="H102" s="251"/>
    </row>
    <row r="103" spans="1:8">
      <c r="A103" s="247" t="s">
        <v>11</v>
      </c>
      <c r="B103" s="248"/>
      <c r="C103" s="249" t="s">
        <v>12</v>
      </c>
      <c r="D103" s="250"/>
      <c r="E103" s="250"/>
      <c r="F103" s="250"/>
      <c r="G103" s="250"/>
      <c r="H103" s="251"/>
    </row>
    <row r="104" spans="1:8">
      <c r="A104" s="86"/>
      <c r="B104" s="87"/>
      <c r="C104" s="87"/>
      <c r="D104" s="87"/>
      <c r="E104" s="87"/>
      <c r="F104" s="5"/>
      <c r="G104" s="87"/>
      <c r="H104" s="88"/>
    </row>
    <row r="105" spans="1:8">
      <c r="A105" s="247" t="s">
        <v>13</v>
      </c>
      <c r="B105" s="252"/>
      <c r="C105" s="252"/>
      <c r="D105" s="252"/>
      <c r="E105" s="252"/>
      <c r="F105" s="248"/>
      <c r="G105" s="247" t="s">
        <v>14</v>
      </c>
      <c r="H105" s="248"/>
    </row>
    <row r="106" spans="1:8">
      <c r="A106" s="247" t="s">
        <v>15</v>
      </c>
      <c r="B106" s="248"/>
      <c r="C106" s="247" t="s">
        <v>16</v>
      </c>
      <c r="D106" s="252"/>
      <c r="E106" s="252"/>
      <c r="F106" s="248"/>
      <c r="G106" s="253">
        <f>G61</f>
        <v>45443</v>
      </c>
      <c r="H106" s="254"/>
    </row>
    <row r="107" spans="1:8">
      <c r="A107" s="308" t="s">
        <v>17</v>
      </c>
      <c r="B107" s="309"/>
      <c r="C107" s="309"/>
      <c r="D107" s="309"/>
      <c r="E107" s="309"/>
      <c r="F107" s="309"/>
      <c r="G107" s="309"/>
      <c r="H107" s="310"/>
    </row>
    <row r="108" spans="1:8">
      <c r="A108" s="93" t="s">
        <v>15</v>
      </c>
      <c r="B108" s="247" t="s">
        <v>16</v>
      </c>
      <c r="C108" s="252"/>
      <c r="D108" s="252"/>
      <c r="E108" s="248"/>
      <c r="F108" s="4" t="s">
        <v>18</v>
      </c>
      <c r="G108" s="247" t="s">
        <v>19</v>
      </c>
      <c r="H108" s="248"/>
    </row>
    <row r="109" spans="1:8">
      <c r="A109" s="95"/>
      <c r="B109" s="354" t="s">
        <v>77</v>
      </c>
      <c r="C109" s="355"/>
      <c r="D109" s="355"/>
      <c r="E109" s="356"/>
      <c r="F109" s="20">
        <f>F92</f>
        <v>25084198.770000003</v>
      </c>
      <c r="G109" s="357">
        <f>G92</f>
        <v>25084198.77</v>
      </c>
      <c r="H109" s="358"/>
    </row>
    <row r="110" spans="1:8">
      <c r="A110" s="116">
        <v>1233.21</v>
      </c>
      <c r="B110" s="270" t="s">
        <v>78</v>
      </c>
      <c r="C110" s="271"/>
      <c r="D110" s="271"/>
      <c r="E110" s="272"/>
      <c r="F110" s="8">
        <v>25000</v>
      </c>
      <c r="G110" s="319"/>
      <c r="H110" s="320"/>
    </row>
    <row r="111" spans="1:8">
      <c r="A111" s="106">
        <v>1233.22</v>
      </c>
      <c r="B111" s="102" t="s">
        <v>79</v>
      </c>
      <c r="C111" s="117"/>
      <c r="D111" s="117"/>
      <c r="E111" s="118"/>
      <c r="F111" s="8">
        <v>25000</v>
      </c>
      <c r="G111" s="319"/>
      <c r="H111" s="320"/>
    </row>
    <row r="112" spans="1:8">
      <c r="A112" s="98">
        <v>1233.23</v>
      </c>
      <c r="B112" s="270" t="s">
        <v>80</v>
      </c>
      <c r="C112" s="271"/>
      <c r="D112" s="271"/>
      <c r="E112" s="272"/>
      <c r="F112" s="8">
        <v>99808.7</v>
      </c>
      <c r="G112" s="319"/>
      <c r="H112" s="320"/>
    </row>
    <row r="113" spans="1:8">
      <c r="A113" s="98">
        <v>1233.24</v>
      </c>
      <c r="B113" s="270" t="s">
        <v>81</v>
      </c>
      <c r="C113" s="271"/>
      <c r="D113" s="271"/>
      <c r="E113" s="272"/>
      <c r="F113" s="8">
        <v>100</v>
      </c>
      <c r="G113" s="319" t="s">
        <v>82</v>
      </c>
      <c r="H113" s="320"/>
    </row>
    <row r="114" spans="1:8">
      <c r="A114" s="98">
        <v>1233.25</v>
      </c>
      <c r="B114" s="270" t="s">
        <v>83</v>
      </c>
      <c r="C114" s="271"/>
      <c r="D114" s="271"/>
      <c r="E114" s="272"/>
      <c r="F114" s="8">
        <v>10000</v>
      </c>
      <c r="G114" s="319"/>
      <c r="H114" s="320"/>
    </row>
    <row r="115" spans="1:8">
      <c r="A115" s="98">
        <v>1233.26</v>
      </c>
      <c r="B115" s="335" t="s">
        <v>84</v>
      </c>
      <c r="C115" s="336"/>
      <c r="D115" s="336"/>
      <c r="E115" s="337"/>
      <c r="F115" s="21">
        <v>33000</v>
      </c>
      <c r="G115" s="319"/>
      <c r="H115" s="320"/>
    </row>
    <row r="116" spans="1:8">
      <c r="A116" s="98">
        <v>1233.27</v>
      </c>
      <c r="B116" s="270" t="s">
        <v>85</v>
      </c>
      <c r="C116" s="271"/>
      <c r="D116" s="271"/>
      <c r="E116" s="279"/>
      <c r="F116" s="21">
        <v>35000</v>
      </c>
      <c r="G116" s="359"/>
      <c r="H116" s="360"/>
    </row>
    <row r="117" spans="1:8">
      <c r="A117" s="116">
        <v>1233.28</v>
      </c>
      <c r="B117" s="335" t="s">
        <v>86</v>
      </c>
      <c r="C117" s="336"/>
      <c r="D117" s="336"/>
      <c r="E117" s="337"/>
      <c r="F117" s="21">
        <v>5000</v>
      </c>
      <c r="G117" s="359"/>
      <c r="H117" s="360"/>
    </row>
    <row r="118" spans="1:8">
      <c r="A118" s="119">
        <v>1233.29</v>
      </c>
      <c r="B118" s="270" t="s">
        <v>87</v>
      </c>
      <c r="C118" s="271"/>
      <c r="D118" s="271"/>
      <c r="E118" s="120"/>
      <c r="F118" s="22">
        <v>30000</v>
      </c>
      <c r="G118" s="359"/>
      <c r="H118" s="360"/>
    </row>
    <row r="119" spans="1:8">
      <c r="A119" s="98">
        <v>1233.3</v>
      </c>
      <c r="B119" s="270" t="s">
        <v>88</v>
      </c>
      <c r="C119" s="271"/>
      <c r="D119" s="271"/>
      <c r="E119" s="279"/>
      <c r="F119" s="21">
        <v>1500</v>
      </c>
      <c r="G119" s="359"/>
      <c r="H119" s="360"/>
    </row>
    <row r="120" spans="1:8">
      <c r="A120" s="98">
        <v>1233.31</v>
      </c>
      <c r="B120" s="270" t="s">
        <v>89</v>
      </c>
      <c r="C120" s="271"/>
      <c r="D120" s="271"/>
      <c r="E120" s="279"/>
      <c r="F120" s="21">
        <v>100</v>
      </c>
      <c r="G120" s="359"/>
      <c r="H120" s="360"/>
    </row>
    <row r="121" spans="1:8">
      <c r="A121" s="98">
        <v>1233.32</v>
      </c>
      <c r="B121" s="270" t="s">
        <v>90</v>
      </c>
      <c r="C121" s="271"/>
      <c r="D121" s="271"/>
      <c r="E121" s="279"/>
      <c r="F121" s="21">
        <v>5000</v>
      </c>
      <c r="G121" s="359"/>
      <c r="H121" s="360"/>
    </row>
    <row r="122" spans="1:8">
      <c r="A122" s="98">
        <v>1233.33</v>
      </c>
      <c r="B122" s="335" t="s">
        <v>91</v>
      </c>
      <c r="C122" s="336"/>
      <c r="D122" s="336"/>
      <c r="E122" s="361"/>
      <c r="F122" s="21">
        <v>2000</v>
      </c>
      <c r="G122" s="359"/>
      <c r="H122" s="360"/>
    </row>
    <row r="123" spans="1:8">
      <c r="A123" s="98">
        <v>1233.3399999999999</v>
      </c>
      <c r="B123" s="270" t="s">
        <v>92</v>
      </c>
      <c r="C123" s="271"/>
      <c r="D123" s="271"/>
      <c r="E123" s="279"/>
      <c r="F123" s="21">
        <v>5000</v>
      </c>
      <c r="G123" s="359"/>
      <c r="H123" s="360"/>
    </row>
    <row r="124" spans="1:8">
      <c r="A124" s="116">
        <v>1233.3499999999999</v>
      </c>
      <c r="B124" s="270" t="s">
        <v>93</v>
      </c>
      <c r="C124" s="271"/>
      <c r="D124" s="271"/>
      <c r="E124" s="279"/>
      <c r="F124" s="21">
        <v>25000</v>
      </c>
      <c r="G124" s="359"/>
      <c r="H124" s="360"/>
    </row>
    <row r="125" spans="1:8">
      <c r="A125" s="106">
        <v>1233.3599999999999</v>
      </c>
      <c r="B125" s="270" t="s">
        <v>94</v>
      </c>
      <c r="C125" s="271"/>
      <c r="D125" s="271"/>
      <c r="E125" s="279"/>
      <c r="F125" s="21">
        <v>4500</v>
      </c>
      <c r="G125" s="359"/>
      <c r="H125" s="360"/>
    </row>
    <row r="126" spans="1:8">
      <c r="A126" s="98">
        <v>1233.3699999999999</v>
      </c>
      <c r="B126" s="270" t="s">
        <v>95</v>
      </c>
      <c r="C126" s="271"/>
      <c r="D126" s="271"/>
      <c r="E126" s="279"/>
      <c r="F126" s="21">
        <v>25000</v>
      </c>
      <c r="G126" s="359"/>
      <c r="H126" s="360"/>
    </row>
    <row r="127" spans="1:8">
      <c r="A127" s="98">
        <v>1233.3800000000001</v>
      </c>
      <c r="B127" s="335" t="s">
        <v>96</v>
      </c>
      <c r="C127" s="336"/>
      <c r="D127" s="336"/>
      <c r="E127" s="361"/>
      <c r="F127" s="23">
        <v>90000</v>
      </c>
      <c r="G127" s="359"/>
      <c r="H127" s="360"/>
    </row>
    <row r="128" spans="1:8">
      <c r="A128" s="98">
        <v>1233.3900000000001</v>
      </c>
      <c r="B128" s="270" t="s">
        <v>97</v>
      </c>
      <c r="C128" s="271"/>
      <c r="D128" s="271"/>
      <c r="E128" s="279"/>
      <c r="F128" s="23">
        <v>6000</v>
      </c>
      <c r="G128" s="359"/>
      <c r="H128" s="360"/>
    </row>
    <row r="129" spans="1:8">
      <c r="A129" s="98">
        <v>1233.4000000000001</v>
      </c>
      <c r="B129" s="270" t="s">
        <v>98</v>
      </c>
      <c r="C129" s="271"/>
      <c r="D129" s="271"/>
      <c r="E129" s="279"/>
      <c r="F129" s="23">
        <v>65000</v>
      </c>
      <c r="G129" s="359"/>
      <c r="H129" s="360"/>
    </row>
    <row r="130" spans="1:8">
      <c r="A130" s="98">
        <v>1233.4100000000001</v>
      </c>
      <c r="B130" s="270" t="s">
        <v>99</v>
      </c>
      <c r="C130" s="271"/>
      <c r="D130" s="271"/>
      <c r="E130" s="279"/>
      <c r="F130" s="23">
        <v>10000</v>
      </c>
      <c r="G130" s="359"/>
      <c r="H130" s="360"/>
    </row>
    <row r="131" spans="1:8">
      <c r="A131" s="116">
        <v>1233.42</v>
      </c>
      <c r="B131" s="270" t="s">
        <v>100</v>
      </c>
      <c r="C131" s="271"/>
      <c r="D131" s="271"/>
      <c r="E131" s="279"/>
      <c r="F131" s="23">
        <v>40000</v>
      </c>
      <c r="G131" s="359"/>
      <c r="H131" s="360"/>
    </row>
    <row r="132" spans="1:8">
      <c r="A132" s="106">
        <v>1233.43</v>
      </c>
      <c r="B132" s="270" t="s">
        <v>101</v>
      </c>
      <c r="C132" s="271"/>
      <c r="D132" s="271"/>
      <c r="E132" s="279"/>
      <c r="F132" s="23">
        <v>80000</v>
      </c>
      <c r="G132" s="359"/>
      <c r="H132" s="360"/>
    </row>
    <row r="133" spans="1:8">
      <c r="A133" s="98">
        <v>1233.44</v>
      </c>
      <c r="B133" s="270" t="s">
        <v>102</v>
      </c>
      <c r="C133" s="271"/>
      <c r="D133" s="271"/>
      <c r="E133" s="279"/>
      <c r="F133" s="23">
        <v>20000</v>
      </c>
      <c r="G133" s="359"/>
      <c r="H133" s="360"/>
    </row>
    <row r="134" spans="1:8">
      <c r="A134" s="98">
        <v>1233.45</v>
      </c>
      <c r="B134" s="270" t="s">
        <v>103</v>
      </c>
      <c r="C134" s="271"/>
      <c r="D134" s="271"/>
      <c r="E134" s="279"/>
      <c r="F134" s="23">
        <v>29800</v>
      </c>
      <c r="G134" s="359"/>
      <c r="H134" s="360"/>
    </row>
    <row r="135" spans="1:8">
      <c r="A135" s="98">
        <v>1233.46</v>
      </c>
      <c r="B135" s="270" t="s">
        <v>104</v>
      </c>
      <c r="C135" s="271"/>
      <c r="D135" s="271"/>
      <c r="E135" s="279"/>
      <c r="F135" s="23">
        <v>30000</v>
      </c>
      <c r="G135" s="373">
        <f>SUM(F110:F135)</f>
        <v>701808.7</v>
      </c>
      <c r="H135" s="374"/>
    </row>
    <row r="136" spans="1:8">
      <c r="A136" s="98"/>
      <c r="B136" s="121" t="s">
        <v>105</v>
      </c>
      <c r="C136" s="122"/>
      <c r="D136" s="123"/>
      <c r="E136" s="124"/>
      <c r="F136" s="24">
        <f>SUM(F109:F135)</f>
        <v>25786007.470000003</v>
      </c>
      <c r="G136" s="362">
        <f>SUM(G135+G109)</f>
        <v>25786007.469999999</v>
      </c>
      <c r="H136" s="363"/>
    </row>
    <row r="137" spans="1:8">
      <c r="A137" s="255" t="s">
        <v>50</v>
      </c>
      <c r="B137" s="256"/>
      <c r="C137" s="256"/>
      <c r="D137" s="256"/>
      <c r="E137" s="256"/>
      <c r="F137" s="256"/>
      <c r="G137" s="256"/>
      <c r="H137" s="257"/>
    </row>
    <row r="138" spans="1:8">
      <c r="A138" s="364">
        <v>4</v>
      </c>
      <c r="B138" s="365"/>
      <c r="C138" s="365"/>
      <c r="D138" s="365"/>
      <c r="E138" s="365"/>
      <c r="F138" s="365"/>
      <c r="G138" s="365"/>
      <c r="H138" s="366"/>
    </row>
    <row r="139" spans="1:8">
      <c r="A139" s="367"/>
      <c r="B139" s="368"/>
      <c r="C139" s="368"/>
      <c r="D139" s="368"/>
      <c r="E139" s="368"/>
      <c r="F139" s="368"/>
      <c r="G139" s="368"/>
      <c r="H139" s="369"/>
    </row>
    <row r="140" spans="1:8">
      <c r="A140" s="367"/>
      <c r="B140" s="368"/>
      <c r="C140" s="368"/>
      <c r="D140" s="368"/>
      <c r="E140" s="368"/>
      <c r="F140" s="368"/>
      <c r="G140" s="368"/>
      <c r="H140" s="369"/>
    </row>
    <row r="141" spans="1:8">
      <c r="A141" s="370"/>
      <c r="B141" s="371"/>
      <c r="C141" s="371"/>
      <c r="D141" s="371"/>
      <c r="E141" s="371"/>
      <c r="F141" s="371"/>
      <c r="G141" s="371"/>
      <c r="H141" s="372"/>
    </row>
    <row r="142" spans="1:8">
      <c r="A142" s="264" t="s">
        <v>0</v>
      </c>
      <c r="B142" s="265"/>
      <c r="C142" s="265"/>
      <c r="D142" s="265"/>
      <c r="E142" s="265"/>
      <c r="F142" s="265"/>
      <c r="G142" s="265"/>
      <c r="H142" s="266"/>
    </row>
    <row r="143" spans="1:8">
      <c r="A143" s="127"/>
      <c r="B143" s="128"/>
      <c r="C143" s="128"/>
      <c r="D143" s="128"/>
      <c r="E143" s="128"/>
      <c r="F143" s="25"/>
      <c r="G143" s="128"/>
      <c r="H143" s="129"/>
    </row>
    <row r="144" spans="1:8">
      <c r="A144" s="247" t="s">
        <v>1</v>
      </c>
      <c r="B144" s="248"/>
      <c r="C144" s="267" t="s">
        <v>2</v>
      </c>
      <c r="D144" s="268"/>
      <c r="E144" s="268"/>
      <c r="F144" s="268"/>
      <c r="G144" s="268"/>
      <c r="H144" s="269"/>
    </row>
    <row r="145" spans="1:8">
      <c r="A145" s="247" t="s">
        <v>3</v>
      </c>
      <c r="B145" s="248"/>
      <c r="C145" s="249" t="s">
        <v>4</v>
      </c>
      <c r="D145" s="250"/>
      <c r="E145" s="251"/>
      <c r="F145" s="3" t="s">
        <v>5</v>
      </c>
      <c r="G145" s="249" t="s">
        <v>6</v>
      </c>
      <c r="H145" s="251"/>
    </row>
    <row r="146" spans="1:8">
      <c r="A146" s="247" t="s">
        <v>7</v>
      </c>
      <c r="B146" s="248"/>
      <c r="C146" s="249" t="s">
        <v>8</v>
      </c>
      <c r="D146" s="250"/>
      <c r="E146" s="251"/>
      <c r="F146" s="4" t="s">
        <v>9</v>
      </c>
      <c r="G146" s="249" t="s">
        <v>10</v>
      </c>
      <c r="H146" s="251"/>
    </row>
    <row r="147" spans="1:8">
      <c r="A147" s="247" t="s">
        <v>11</v>
      </c>
      <c r="B147" s="248"/>
      <c r="C147" s="249" t="s">
        <v>12</v>
      </c>
      <c r="D147" s="250"/>
      <c r="E147" s="250"/>
      <c r="F147" s="250"/>
      <c r="G147" s="250"/>
      <c r="H147" s="251"/>
    </row>
    <row r="148" spans="1:8">
      <c r="A148" s="130"/>
      <c r="B148" s="131"/>
      <c r="C148" s="131"/>
      <c r="D148" s="131"/>
      <c r="E148" s="131"/>
      <c r="F148" s="26"/>
      <c r="G148" s="131"/>
      <c r="H148" s="132"/>
    </row>
    <row r="149" spans="1:8">
      <c r="A149" s="247" t="s">
        <v>13</v>
      </c>
      <c r="B149" s="252"/>
      <c r="C149" s="252"/>
      <c r="D149" s="252"/>
      <c r="E149" s="252"/>
      <c r="F149" s="248"/>
      <c r="G149" s="317" t="s">
        <v>14</v>
      </c>
      <c r="H149" s="318"/>
    </row>
    <row r="150" spans="1:8">
      <c r="A150" s="247" t="s">
        <v>15</v>
      </c>
      <c r="B150" s="248"/>
      <c r="C150" s="247" t="s">
        <v>16</v>
      </c>
      <c r="D150" s="252"/>
      <c r="E150" s="252"/>
      <c r="F150" s="248"/>
      <c r="G150" s="253">
        <f>G106</f>
        <v>45443</v>
      </c>
      <c r="H150" s="254"/>
    </row>
    <row r="151" spans="1:8">
      <c r="A151" s="375" t="s">
        <v>17</v>
      </c>
      <c r="B151" s="376"/>
      <c r="C151" s="376"/>
      <c r="D151" s="376"/>
      <c r="E151" s="376"/>
      <c r="F151" s="376"/>
      <c r="G151" s="376"/>
      <c r="H151" s="377"/>
    </row>
    <row r="152" spans="1:8">
      <c r="A152" s="130"/>
      <c r="B152" s="131"/>
      <c r="C152" s="131"/>
      <c r="D152" s="131"/>
      <c r="E152" s="131"/>
      <c r="F152" s="26"/>
      <c r="G152" s="131"/>
      <c r="H152" s="132"/>
    </row>
    <row r="153" spans="1:8">
      <c r="A153" s="93" t="s">
        <v>15</v>
      </c>
      <c r="B153" s="247" t="s">
        <v>16</v>
      </c>
      <c r="C153" s="252"/>
      <c r="D153" s="252"/>
      <c r="E153" s="248"/>
      <c r="F153" s="4" t="s">
        <v>18</v>
      </c>
      <c r="G153" s="247" t="s">
        <v>19</v>
      </c>
      <c r="H153" s="248"/>
    </row>
    <row r="154" spans="1:8">
      <c r="A154" s="130"/>
      <c r="B154" s="378" t="s">
        <v>106</v>
      </c>
      <c r="C154" s="379"/>
      <c r="D154" s="379"/>
      <c r="E154" s="380"/>
      <c r="F154" s="27">
        <f>F136</f>
        <v>25786007.470000003</v>
      </c>
      <c r="G154" s="381">
        <f>G136</f>
        <v>25786007.469999999</v>
      </c>
      <c r="H154" s="382"/>
    </row>
    <row r="155" spans="1:8">
      <c r="A155" s="95">
        <v>1233.47</v>
      </c>
      <c r="B155" s="270" t="s">
        <v>107</v>
      </c>
      <c r="C155" s="271"/>
      <c r="D155" s="271"/>
      <c r="E155" s="279"/>
      <c r="F155" s="23">
        <v>30000</v>
      </c>
      <c r="G155" s="383"/>
      <c r="H155" s="384"/>
    </row>
    <row r="156" spans="1:8">
      <c r="A156" s="134">
        <v>1233.48</v>
      </c>
      <c r="B156" s="270" t="s">
        <v>108</v>
      </c>
      <c r="C156" s="271"/>
      <c r="D156" s="271"/>
      <c r="E156" s="279"/>
      <c r="F156" s="23">
        <v>30000</v>
      </c>
      <c r="G156" s="383"/>
      <c r="H156" s="384"/>
    </row>
    <row r="157" spans="1:8">
      <c r="A157" s="115">
        <v>1233.49</v>
      </c>
      <c r="B157" s="335" t="s">
        <v>109</v>
      </c>
      <c r="C157" s="336"/>
      <c r="D157" s="336"/>
      <c r="E157" s="361"/>
      <c r="F157" s="23">
        <v>30000</v>
      </c>
      <c r="G157" s="391"/>
      <c r="H157" s="392"/>
    </row>
    <row r="158" spans="1:8">
      <c r="A158" s="115">
        <v>1233.5</v>
      </c>
      <c r="B158" s="303" t="s">
        <v>110</v>
      </c>
      <c r="C158" s="303"/>
      <c r="D158" s="303"/>
      <c r="E158" s="323"/>
      <c r="F158" s="28">
        <v>55000</v>
      </c>
      <c r="G158" s="385"/>
      <c r="H158" s="386"/>
    </row>
    <row r="159" spans="1:8">
      <c r="A159" s="115">
        <v>1233.51</v>
      </c>
      <c r="B159" s="303" t="s">
        <v>111</v>
      </c>
      <c r="C159" s="303"/>
      <c r="D159" s="303"/>
      <c r="E159" s="323"/>
      <c r="F159" s="23">
        <v>50000</v>
      </c>
      <c r="G159" s="385"/>
      <c r="H159" s="386"/>
    </row>
    <row r="160" spans="1:8">
      <c r="A160" s="115">
        <v>1233.52</v>
      </c>
      <c r="B160" s="303" t="s">
        <v>111</v>
      </c>
      <c r="C160" s="303"/>
      <c r="D160" s="303"/>
      <c r="E160" s="304"/>
      <c r="F160" s="30">
        <v>100000</v>
      </c>
      <c r="G160" s="385"/>
      <c r="H160" s="386"/>
    </row>
    <row r="161" spans="1:8">
      <c r="A161" s="115">
        <v>1233.53</v>
      </c>
      <c r="B161" s="303" t="s">
        <v>112</v>
      </c>
      <c r="C161" s="303"/>
      <c r="D161" s="303"/>
      <c r="E161" s="304"/>
      <c r="F161" s="30">
        <v>50000</v>
      </c>
      <c r="G161" s="385"/>
      <c r="H161" s="386"/>
    </row>
    <row r="162" spans="1:8">
      <c r="A162" s="115">
        <v>1233.54</v>
      </c>
      <c r="B162" s="303" t="s">
        <v>113</v>
      </c>
      <c r="C162" s="303"/>
      <c r="D162" s="303"/>
      <c r="E162" s="323"/>
      <c r="F162" s="30">
        <v>50000</v>
      </c>
      <c r="G162" s="385"/>
      <c r="H162" s="386"/>
    </row>
    <row r="163" spans="1:8">
      <c r="A163" s="115">
        <v>1233.55</v>
      </c>
      <c r="B163" s="303" t="s">
        <v>114</v>
      </c>
      <c r="C163" s="303"/>
      <c r="D163" s="303"/>
      <c r="E163" s="304"/>
      <c r="F163" s="30">
        <v>629145.79</v>
      </c>
      <c r="G163" s="387"/>
      <c r="H163" s="388"/>
    </row>
    <row r="164" spans="1:8">
      <c r="A164" s="115">
        <v>1233.56</v>
      </c>
      <c r="B164" s="302" t="s">
        <v>115</v>
      </c>
      <c r="C164" s="303"/>
      <c r="D164" s="303"/>
      <c r="E164" s="304"/>
      <c r="F164" s="31">
        <v>49629.599999999999</v>
      </c>
      <c r="G164" s="389"/>
      <c r="H164" s="390"/>
    </row>
    <row r="165" spans="1:8" ht="15.75" thickBot="1">
      <c r="A165" s="135">
        <v>1233.57</v>
      </c>
      <c r="B165" s="302" t="s">
        <v>116</v>
      </c>
      <c r="C165" s="303"/>
      <c r="D165" s="303"/>
      <c r="E165" s="304"/>
      <c r="F165" s="31">
        <v>20813.2</v>
      </c>
      <c r="G165" s="398">
        <f>SUM(F155:F166)</f>
        <v>2453594.2400000002</v>
      </c>
      <c r="H165" s="399"/>
    </row>
    <row r="166" spans="1:8" ht="16.5" thickTop="1" thickBot="1">
      <c r="A166" s="135">
        <v>1233.58</v>
      </c>
      <c r="B166" s="302" t="s">
        <v>117</v>
      </c>
      <c r="C166" s="303"/>
      <c r="D166" s="303"/>
      <c r="E166" s="304"/>
      <c r="F166" s="31">
        <v>1359005.65</v>
      </c>
      <c r="G166" s="32"/>
      <c r="H166" s="33">
        <f>SUM(G165+G135+G91)</f>
        <v>3728287.9400000004</v>
      </c>
    </row>
    <row r="167" spans="1:8" ht="15.75" thickTop="1">
      <c r="A167" s="136">
        <v>1232.01</v>
      </c>
      <c r="B167" s="395" t="s">
        <v>118</v>
      </c>
      <c r="C167" s="396"/>
      <c r="D167" s="396"/>
      <c r="E167" s="397"/>
      <c r="F167" s="31"/>
      <c r="G167" s="32"/>
      <c r="H167" s="34"/>
    </row>
    <row r="168" spans="1:8">
      <c r="A168" s="137" t="s">
        <v>119</v>
      </c>
      <c r="B168" s="302" t="s">
        <v>120</v>
      </c>
      <c r="C168" s="303"/>
      <c r="D168" s="303"/>
      <c r="E168" s="304"/>
      <c r="F168" s="31">
        <v>22982</v>
      </c>
      <c r="G168" s="32"/>
      <c r="H168" s="34"/>
    </row>
    <row r="169" spans="1:8">
      <c r="A169" s="137" t="s">
        <v>121</v>
      </c>
      <c r="B169" s="302" t="s">
        <v>122</v>
      </c>
      <c r="C169" s="303"/>
      <c r="D169" s="303"/>
      <c r="E169" s="304"/>
      <c r="F169" s="31">
        <v>4503</v>
      </c>
      <c r="G169" s="32"/>
      <c r="H169" s="34"/>
    </row>
    <row r="170" spans="1:8">
      <c r="A170" s="137" t="s">
        <v>123</v>
      </c>
      <c r="B170" s="302" t="s">
        <v>124</v>
      </c>
      <c r="C170" s="303"/>
      <c r="D170" s="303"/>
      <c r="E170" s="304"/>
      <c r="F170" s="31">
        <v>1517</v>
      </c>
      <c r="G170" s="35"/>
      <c r="H170" s="34">
        <f>SUM(F168:F170)</f>
        <v>29002</v>
      </c>
    </row>
    <row r="171" spans="1:8">
      <c r="A171" s="138">
        <v>1232.03</v>
      </c>
      <c r="B171" s="395" t="s">
        <v>125</v>
      </c>
      <c r="C171" s="396"/>
      <c r="D171" s="396"/>
      <c r="E171" s="397"/>
      <c r="F171" s="31"/>
      <c r="G171" s="385"/>
      <c r="H171" s="386"/>
    </row>
    <row r="172" spans="1:8">
      <c r="A172" s="134" t="s">
        <v>126</v>
      </c>
      <c r="B172" s="335" t="s">
        <v>127</v>
      </c>
      <c r="C172" s="336"/>
      <c r="D172" s="336"/>
      <c r="E172" s="361"/>
      <c r="F172" s="31">
        <v>4400</v>
      </c>
      <c r="G172" s="393"/>
      <c r="H172" s="394"/>
    </row>
    <row r="173" spans="1:8">
      <c r="A173" s="134" t="s">
        <v>128</v>
      </c>
      <c r="B173" s="270" t="s">
        <v>129</v>
      </c>
      <c r="C173" s="271"/>
      <c r="D173" s="271"/>
      <c r="E173" s="279"/>
      <c r="F173" s="31">
        <v>750</v>
      </c>
      <c r="G173" s="393"/>
      <c r="H173" s="394"/>
    </row>
    <row r="174" spans="1:8">
      <c r="A174" s="134" t="s">
        <v>130</v>
      </c>
      <c r="B174" s="335" t="s">
        <v>131</v>
      </c>
      <c r="C174" s="336"/>
      <c r="D174" s="336"/>
      <c r="E174" s="361"/>
      <c r="F174" s="31">
        <v>489.42</v>
      </c>
      <c r="G174" s="393"/>
      <c r="H174" s="394"/>
    </row>
    <row r="175" spans="1:8">
      <c r="A175" s="134" t="s">
        <v>132</v>
      </c>
      <c r="B175" s="335" t="s">
        <v>133</v>
      </c>
      <c r="C175" s="336"/>
      <c r="D175" s="336"/>
      <c r="E175" s="361"/>
      <c r="F175" s="31">
        <v>2010</v>
      </c>
      <c r="G175" s="393"/>
      <c r="H175" s="394"/>
    </row>
    <row r="176" spans="1:8">
      <c r="A176" s="134" t="s">
        <v>134</v>
      </c>
      <c r="B176" s="102" t="s">
        <v>135</v>
      </c>
      <c r="C176" s="10"/>
      <c r="D176" s="100"/>
      <c r="E176" s="100"/>
      <c r="F176" s="31">
        <v>1856</v>
      </c>
      <c r="G176" s="393"/>
      <c r="H176" s="394"/>
    </row>
    <row r="177" spans="1:8">
      <c r="A177" s="134" t="s">
        <v>136</v>
      </c>
      <c r="B177" s="270" t="s">
        <v>137</v>
      </c>
      <c r="C177" s="271"/>
      <c r="D177" s="271"/>
      <c r="E177" s="279"/>
      <c r="F177" s="31">
        <v>120</v>
      </c>
      <c r="G177" s="393"/>
      <c r="H177" s="394"/>
    </row>
    <row r="178" spans="1:8">
      <c r="A178" s="134" t="s">
        <v>138</v>
      </c>
      <c r="B178" s="270" t="s">
        <v>139</v>
      </c>
      <c r="C178" s="271"/>
      <c r="D178" s="271"/>
      <c r="E178" s="279"/>
      <c r="F178" s="31">
        <v>5500</v>
      </c>
      <c r="G178" s="400"/>
      <c r="H178" s="401"/>
    </row>
    <row r="179" spans="1:8">
      <c r="A179" s="134" t="s">
        <v>140</v>
      </c>
      <c r="B179" s="335" t="s">
        <v>141</v>
      </c>
      <c r="C179" s="336"/>
      <c r="D179" s="336"/>
      <c r="E179" s="336"/>
      <c r="F179" s="31">
        <v>2486.36</v>
      </c>
      <c r="G179" s="400"/>
      <c r="H179" s="401"/>
    </row>
    <row r="180" spans="1:8">
      <c r="A180" s="134" t="s">
        <v>142</v>
      </c>
      <c r="B180" s="335" t="s">
        <v>141</v>
      </c>
      <c r="C180" s="336"/>
      <c r="D180" s="336"/>
      <c r="E180" s="336"/>
      <c r="F180" s="31">
        <v>2486.36</v>
      </c>
      <c r="G180" s="400"/>
      <c r="H180" s="401"/>
    </row>
    <row r="181" spans="1:8">
      <c r="A181" s="134" t="s">
        <v>143</v>
      </c>
      <c r="B181" s="335" t="s">
        <v>141</v>
      </c>
      <c r="C181" s="336"/>
      <c r="D181" s="336"/>
      <c r="E181" s="336"/>
      <c r="F181" s="31">
        <v>2486.36</v>
      </c>
      <c r="G181" s="400"/>
      <c r="H181" s="401"/>
    </row>
    <row r="182" spans="1:8">
      <c r="A182" s="134" t="s">
        <v>144</v>
      </c>
      <c r="B182" s="335" t="s">
        <v>141</v>
      </c>
      <c r="C182" s="336"/>
      <c r="D182" s="336"/>
      <c r="E182" s="336"/>
      <c r="F182" s="31">
        <v>2486.36</v>
      </c>
      <c r="G182" s="400"/>
      <c r="H182" s="401"/>
    </row>
    <row r="183" spans="1:8">
      <c r="A183" s="134" t="s">
        <v>145</v>
      </c>
      <c r="B183" s="335" t="s">
        <v>141</v>
      </c>
      <c r="C183" s="336"/>
      <c r="D183" s="336"/>
      <c r="E183" s="336"/>
      <c r="F183" s="31">
        <v>2486.36</v>
      </c>
      <c r="G183" s="400"/>
      <c r="H183" s="401"/>
    </row>
    <row r="184" spans="1:8">
      <c r="A184" s="134" t="s">
        <v>146</v>
      </c>
      <c r="B184" s="335" t="s">
        <v>141</v>
      </c>
      <c r="C184" s="336"/>
      <c r="D184" s="336"/>
      <c r="E184" s="336"/>
      <c r="F184" s="31">
        <v>2486.36</v>
      </c>
      <c r="G184" s="400"/>
      <c r="H184" s="401"/>
    </row>
    <row r="185" spans="1:8">
      <c r="A185" s="115" t="s">
        <v>147</v>
      </c>
      <c r="B185" s="336" t="s">
        <v>141</v>
      </c>
      <c r="C185" s="336"/>
      <c r="D185" s="336"/>
      <c r="E185" s="336"/>
      <c r="F185" s="31">
        <v>2486.36</v>
      </c>
      <c r="G185" s="402">
        <f>SUM(F172:F185)</f>
        <v>32529.940000000002</v>
      </c>
      <c r="H185" s="403"/>
    </row>
    <row r="186" spans="1:8">
      <c r="A186" s="115"/>
      <c r="B186" s="121" t="s">
        <v>105</v>
      </c>
      <c r="C186" s="122"/>
      <c r="D186" s="123"/>
      <c r="E186" s="124"/>
      <c r="F186" s="36">
        <f>SUM(F154:F185)</f>
        <v>28301133.649999999</v>
      </c>
      <c r="G186" s="404">
        <f>SUM(G185+G164+G154+G165+H170)</f>
        <v>28301133.649999999</v>
      </c>
      <c r="H186" s="405"/>
    </row>
    <row r="187" spans="1:8">
      <c r="A187" s="406" t="s">
        <v>50</v>
      </c>
      <c r="B187" s="407"/>
      <c r="C187" s="407"/>
      <c r="D187" s="407"/>
      <c r="E187" s="407"/>
      <c r="F187" s="407"/>
      <c r="G187" s="407"/>
      <c r="H187" s="408"/>
    </row>
    <row r="188" spans="1:8">
      <c r="A188" s="409">
        <v>5</v>
      </c>
      <c r="B188" s="410"/>
      <c r="C188" s="410"/>
      <c r="D188" s="410"/>
      <c r="E188" s="410"/>
      <c r="F188" s="410"/>
      <c r="G188" s="410"/>
      <c r="H188" s="411"/>
    </row>
    <row r="189" spans="1:8">
      <c r="A189" s="412"/>
      <c r="B189" s="413"/>
      <c r="C189" s="413"/>
      <c r="D189" s="413"/>
      <c r="E189" s="413"/>
      <c r="F189" s="413"/>
      <c r="G189" s="413"/>
      <c r="H189" s="414"/>
    </row>
    <row r="190" spans="1:8">
      <c r="A190" s="139"/>
      <c r="B190" s="100"/>
      <c r="C190" s="100"/>
      <c r="D190" s="100"/>
      <c r="E190" s="100"/>
      <c r="F190" s="100"/>
      <c r="G190" s="100"/>
      <c r="H190" s="101"/>
    </row>
    <row r="191" spans="1:8">
      <c r="A191" s="82"/>
      <c r="B191" s="83"/>
      <c r="C191" s="83"/>
      <c r="D191" s="83"/>
      <c r="E191" s="83"/>
      <c r="F191" s="38"/>
      <c r="G191" s="83"/>
      <c r="H191" s="84"/>
    </row>
    <row r="192" spans="1:8">
      <c r="A192" s="264" t="s">
        <v>0</v>
      </c>
      <c r="B192" s="265"/>
      <c r="C192" s="265"/>
      <c r="D192" s="265"/>
      <c r="E192" s="265"/>
      <c r="F192" s="265"/>
      <c r="G192" s="265"/>
      <c r="H192" s="266"/>
    </row>
    <row r="193" spans="1:8">
      <c r="A193" s="311"/>
      <c r="B193" s="312"/>
      <c r="C193" s="312"/>
      <c r="D193" s="312"/>
      <c r="E193" s="312"/>
      <c r="F193" s="312"/>
      <c r="G193" s="312"/>
      <c r="H193" s="313"/>
    </row>
    <row r="194" spans="1:8">
      <c r="A194" s="247" t="s">
        <v>1</v>
      </c>
      <c r="B194" s="248"/>
      <c r="C194" s="267" t="s">
        <v>2</v>
      </c>
      <c r="D194" s="268"/>
      <c r="E194" s="268"/>
      <c r="F194" s="268"/>
      <c r="G194" s="268"/>
      <c r="H194" s="269"/>
    </row>
    <row r="195" spans="1:8">
      <c r="A195" s="247" t="s">
        <v>3</v>
      </c>
      <c r="B195" s="248"/>
      <c r="C195" s="249" t="s">
        <v>4</v>
      </c>
      <c r="D195" s="250"/>
      <c r="E195" s="251"/>
      <c r="F195" s="3" t="s">
        <v>5</v>
      </c>
      <c r="G195" s="249" t="s">
        <v>6</v>
      </c>
      <c r="H195" s="251"/>
    </row>
    <row r="196" spans="1:8">
      <c r="A196" s="247" t="s">
        <v>7</v>
      </c>
      <c r="B196" s="248"/>
      <c r="C196" s="249" t="s">
        <v>8</v>
      </c>
      <c r="D196" s="250"/>
      <c r="E196" s="251"/>
      <c r="F196" s="4" t="s">
        <v>9</v>
      </c>
      <c r="G196" s="249" t="s">
        <v>10</v>
      </c>
      <c r="H196" s="251"/>
    </row>
    <row r="197" spans="1:8">
      <c r="A197" s="247" t="s">
        <v>11</v>
      </c>
      <c r="B197" s="248"/>
      <c r="C197" s="249" t="s">
        <v>12</v>
      </c>
      <c r="D197" s="250"/>
      <c r="E197" s="250"/>
      <c r="F197" s="250"/>
      <c r="G197" s="250"/>
      <c r="H197" s="251"/>
    </row>
    <row r="198" spans="1:8">
      <c r="A198" s="86"/>
      <c r="B198" s="87"/>
      <c r="C198" s="87"/>
      <c r="D198" s="87"/>
      <c r="E198" s="87"/>
      <c r="F198" s="5"/>
      <c r="G198" s="87"/>
      <c r="H198" s="88"/>
    </row>
    <row r="199" spans="1:8">
      <c r="A199" s="247" t="s">
        <v>13</v>
      </c>
      <c r="B199" s="252"/>
      <c r="C199" s="252"/>
      <c r="D199" s="252"/>
      <c r="E199" s="252"/>
      <c r="F199" s="248"/>
      <c r="G199" s="317" t="s">
        <v>14</v>
      </c>
      <c r="H199" s="318"/>
    </row>
    <row r="200" spans="1:8">
      <c r="A200" s="247" t="s">
        <v>15</v>
      </c>
      <c r="B200" s="248"/>
      <c r="C200" s="247" t="s">
        <v>16</v>
      </c>
      <c r="D200" s="252"/>
      <c r="E200" s="252"/>
      <c r="F200" s="248"/>
      <c r="G200" s="253">
        <f>G150</f>
        <v>45443</v>
      </c>
      <c r="H200" s="254"/>
    </row>
    <row r="201" spans="1:8">
      <c r="A201" s="375" t="s">
        <v>17</v>
      </c>
      <c r="B201" s="376"/>
      <c r="C201" s="376"/>
      <c r="D201" s="376"/>
      <c r="E201" s="376"/>
      <c r="F201" s="376"/>
      <c r="G201" s="376"/>
      <c r="H201" s="377"/>
    </row>
    <row r="202" spans="1:8">
      <c r="A202" s="93" t="s">
        <v>15</v>
      </c>
      <c r="B202" s="247" t="s">
        <v>16</v>
      </c>
      <c r="C202" s="252"/>
      <c r="D202" s="252"/>
      <c r="E202" s="248"/>
      <c r="F202" s="4" t="s">
        <v>18</v>
      </c>
      <c r="G202" s="89" t="s">
        <v>19</v>
      </c>
      <c r="H202" s="90"/>
    </row>
    <row r="203" spans="1:8">
      <c r="A203" s="106"/>
      <c r="B203" s="378" t="s">
        <v>148</v>
      </c>
      <c r="C203" s="379"/>
      <c r="D203" s="379"/>
      <c r="E203" s="380"/>
      <c r="F203" s="36">
        <f>F186</f>
        <v>28301133.649999999</v>
      </c>
      <c r="G203" s="417">
        <f>G186</f>
        <v>28301133.649999999</v>
      </c>
      <c r="H203" s="418"/>
    </row>
    <row r="204" spans="1:8">
      <c r="A204" s="115" t="s">
        <v>149</v>
      </c>
      <c r="B204" s="336" t="s">
        <v>141</v>
      </c>
      <c r="C204" s="336"/>
      <c r="D204" s="336"/>
      <c r="E204" s="336"/>
      <c r="F204" s="31">
        <v>2486.36</v>
      </c>
      <c r="G204" s="415"/>
      <c r="H204" s="416"/>
    </row>
    <row r="205" spans="1:8">
      <c r="A205" s="134" t="s">
        <v>150</v>
      </c>
      <c r="B205" s="335" t="s">
        <v>141</v>
      </c>
      <c r="C205" s="336"/>
      <c r="D205" s="336"/>
      <c r="E205" s="336"/>
      <c r="F205" s="31">
        <v>2486.36</v>
      </c>
      <c r="G205" s="415"/>
      <c r="H205" s="416"/>
    </row>
    <row r="206" spans="1:8">
      <c r="A206" s="134" t="s">
        <v>151</v>
      </c>
      <c r="B206" s="335" t="s">
        <v>141</v>
      </c>
      <c r="C206" s="336"/>
      <c r="D206" s="336"/>
      <c r="E206" s="336"/>
      <c r="F206" s="31">
        <v>2486.36</v>
      </c>
      <c r="G206" s="415"/>
      <c r="H206" s="416"/>
    </row>
    <row r="207" spans="1:8">
      <c r="A207" s="134" t="s">
        <v>152</v>
      </c>
      <c r="B207" s="335" t="s">
        <v>141</v>
      </c>
      <c r="C207" s="336"/>
      <c r="D207" s="336"/>
      <c r="E207" s="361"/>
      <c r="F207" s="31">
        <v>2486.36</v>
      </c>
      <c r="G207" s="415"/>
      <c r="H207" s="416"/>
    </row>
    <row r="208" spans="1:8">
      <c r="A208" s="134" t="s">
        <v>153</v>
      </c>
      <c r="B208" s="261" t="s">
        <v>154</v>
      </c>
      <c r="C208" s="262"/>
      <c r="D208" s="262"/>
      <c r="E208" s="263"/>
      <c r="F208" s="31">
        <v>378.95</v>
      </c>
      <c r="G208" s="415"/>
      <c r="H208" s="416"/>
    </row>
    <row r="209" spans="1:8">
      <c r="A209" s="130" t="s">
        <v>155</v>
      </c>
      <c r="B209" s="261" t="s">
        <v>154</v>
      </c>
      <c r="C209" s="262"/>
      <c r="D209" s="262"/>
      <c r="E209" s="263"/>
      <c r="F209" s="31">
        <v>378.95</v>
      </c>
      <c r="G209" s="415"/>
      <c r="H209" s="416"/>
    </row>
    <row r="210" spans="1:8">
      <c r="A210" s="134" t="s">
        <v>156</v>
      </c>
      <c r="B210" s="261" t="s">
        <v>154</v>
      </c>
      <c r="C210" s="262"/>
      <c r="D210" s="262"/>
      <c r="E210" s="263"/>
      <c r="F210" s="31">
        <v>378.95</v>
      </c>
      <c r="G210" s="415"/>
      <c r="H210" s="416"/>
    </row>
    <row r="211" spans="1:8">
      <c r="A211" s="130" t="s">
        <v>157</v>
      </c>
      <c r="B211" s="261" t="s">
        <v>154</v>
      </c>
      <c r="C211" s="262"/>
      <c r="D211" s="262"/>
      <c r="E211" s="263"/>
      <c r="F211" s="31">
        <v>378.95</v>
      </c>
      <c r="G211" s="415"/>
      <c r="H211" s="416"/>
    </row>
    <row r="212" spans="1:8">
      <c r="A212" s="134" t="s">
        <v>158</v>
      </c>
      <c r="B212" s="261" t="s">
        <v>154</v>
      </c>
      <c r="C212" s="262"/>
      <c r="D212" s="262"/>
      <c r="E212" s="263"/>
      <c r="F212" s="31">
        <v>378.95</v>
      </c>
      <c r="G212" s="415"/>
      <c r="H212" s="416"/>
    </row>
    <row r="213" spans="1:8">
      <c r="A213" s="130" t="s">
        <v>159</v>
      </c>
      <c r="B213" s="261" t="s">
        <v>154</v>
      </c>
      <c r="C213" s="262"/>
      <c r="D213" s="262"/>
      <c r="E213" s="263"/>
      <c r="F213" s="31">
        <v>378.95</v>
      </c>
      <c r="G213" s="415"/>
      <c r="H213" s="416"/>
    </row>
    <row r="214" spans="1:8">
      <c r="A214" s="115" t="s">
        <v>160</v>
      </c>
      <c r="B214" s="261" t="s">
        <v>154</v>
      </c>
      <c r="C214" s="262"/>
      <c r="D214" s="262"/>
      <c r="E214" s="263"/>
      <c r="F214" s="31">
        <v>378.95</v>
      </c>
      <c r="G214" s="415"/>
      <c r="H214" s="416"/>
    </row>
    <row r="215" spans="1:8">
      <c r="A215" s="140" t="s">
        <v>161</v>
      </c>
      <c r="B215" s="261" t="s">
        <v>154</v>
      </c>
      <c r="C215" s="262"/>
      <c r="D215" s="262"/>
      <c r="E215" s="263"/>
      <c r="F215" s="31">
        <v>378.95</v>
      </c>
      <c r="G215" s="415"/>
      <c r="H215" s="416"/>
    </row>
    <row r="216" spans="1:8">
      <c r="A216" s="115" t="s">
        <v>162</v>
      </c>
      <c r="B216" s="261" t="s">
        <v>154</v>
      </c>
      <c r="C216" s="262"/>
      <c r="D216" s="262"/>
      <c r="E216" s="263"/>
      <c r="F216" s="31">
        <v>378.95</v>
      </c>
      <c r="G216" s="415"/>
      <c r="H216" s="416"/>
    </row>
    <row r="217" spans="1:8">
      <c r="A217" s="130" t="s">
        <v>163</v>
      </c>
      <c r="B217" s="261" t="s">
        <v>154</v>
      </c>
      <c r="C217" s="262"/>
      <c r="D217" s="262"/>
      <c r="E217" s="263"/>
      <c r="F217" s="31">
        <v>378.95</v>
      </c>
      <c r="G217" s="415"/>
      <c r="H217" s="416"/>
    </row>
    <row r="218" spans="1:8">
      <c r="A218" s="134" t="s">
        <v>164</v>
      </c>
      <c r="B218" s="261" t="s">
        <v>154</v>
      </c>
      <c r="C218" s="262"/>
      <c r="D218" s="262"/>
      <c r="E218" s="263"/>
      <c r="F218" s="31">
        <v>378.95</v>
      </c>
      <c r="G218" s="415"/>
      <c r="H218" s="416"/>
    </row>
    <row r="219" spans="1:8">
      <c r="A219" s="130" t="s">
        <v>165</v>
      </c>
      <c r="B219" s="261" t="s">
        <v>154</v>
      </c>
      <c r="C219" s="262"/>
      <c r="D219" s="262"/>
      <c r="E219" s="263"/>
      <c r="F219" s="31">
        <v>378.95</v>
      </c>
      <c r="G219" s="415"/>
      <c r="H219" s="416"/>
    </row>
    <row r="220" spans="1:8">
      <c r="A220" s="134" t="s">
        <v>166</v>
      </c>
      <c r="B220" s="261" t="s">
        <v>154</v>
      </c>
      <c r="C220" s="262"/>
      <c r="D220" s="262"/>
      <c r="E220" s="263"/>
      <c r="F220" s="31">
        <v>378.95</v>
      </c>
      <c r="G220" s="415"/>
      <c r="H220" s="416"/>
    </row>
    <row r="221" spans="1:8">
      <c r="A221" s="130" t="s">
        <v>167</v>
      </c>
      <c r="B221" s="261" t="s">
        <v>154</v>
      </c>
      <c r="C221" s="262"/>
      <c r="D221" s="262"/>
      <c r="E221" s="263"/>
      <c r="F221" s="31">
        <v>378.95</v>
      </c>
      <c r="G221" s="415"/>
      <c r="H221" s="416"/>
    </row>
    <row r="222" spans="1:8">
      <c r="A222" s="134" t="s">
        <v>168</v>
      </c>
      <c r="B222" s="261" t="s">
        <v>154</v>
      </c>
      <c r="C222" s="262"/>
      <c r="D222" s="262"/>
      <c r="E222" s="263"/>
      <c r="F222" s="31">
        <v>378.95</v>
      </c>
      <c r="G222" s="415"/>
      <c r="H222" s="416"/>
    </row>
    <row r="223" spans="1:8">
      <c r="A223" s="130" t="s">
        <v>169</v>
      </c>
      <c r="B223" s="261" t="s">
        <v>154</v>
      </c>
      <c r="C223" s="262"/>
      <c r="D223" s="262"/>
      <c r="E223" s="263"/>
      <c r="F223" s="31">
        <v>378.95</v>
      </c>
      <c r="G223" s="415"/>
      <c r="H223" s="416"/>
    </row>
    <row r="224" spans="1:8">
      <c r="A224" s="134" t="s">
        <v>170</v>
      </c>
      <c r="B224" s="261" t="s">
        <v>154</v>
      </c>
      <c r="C224" s="262"/>
      <c r="D224" s="262"/>
      <c r="E224" s="263"/>
      <c r="F224" s="31">
        <v>378.95</v>
      </c>
      <c r="G224" s="415"/>
      <c r="H224" s="416"/>
    </row>
    <row r="225" spans="1:8">
      <c r="A225" s="130" t="s">
        <v>171</v>
      </c>
      <c r="B225" s="427" t="s">
        <v>172</v>
      </c>
      <c r="C225" s="428"/>
      <c r="D225" s="428"/>
      <c r="E225" s="429"/>
      <c r="F225" s="31">
        <v>150</v>
      </c>
      <c r="G225" s="415"/>
      <c r="H225" s="416"/>
    </row>
    <row r="226" spans="1:8">
      <c r="A226" s="134" t="s">
        <v>173</v>
      </c>
      <c r="B226" s="419" t="s">
        <v>174</v>
      </c>
      <c r="C226" s="420"/>
      <c r="D226" s="420"/>
      <c r="E226" s="421"/>
      <c r="F226" s="31">
        <v>1500</v>
      </c>
      <c r="G226" s="422"/>
      <c r="H226" s="423"/>
    </row>
    <row r="227" spans="1:8">
      <c r="A227" s="140" t="s">
        <v>175</v>
      </c>
      <c r="B227" s="424" t="s">
        <v>176</v>
      </c>
      <c r="C227" s="425"/>
      <c r="D227" s="425"/>
      <c r="E227" s="426"/>
      <c r="F227" s="31">
        <v>2000</v>
      </c>
      <c r="G227" s="422"/>
      <c r="H227" s="423"/>
    </row>
    <row r="228" spans="1:8">
      <c r="A228" s="115" t="s">
        <v>177</v>
      </c>
      <c r="B228" s="270" t="s">
        <v>176</v>
      </c>
      <c r="C228" s="271"/>
      <c r="D228" s="271"/>
      <c r="E228" s="279"/>
      <c r="F228" s="31">
        <v>2000</v>
      </c>
      <c r="G228" s="422"/>
      <c r="H228" s="423"/>
    </row>
    <row r="229" spans="1:8">
      <c r="A229" s="130" t="s">
        <v>178</v>
      </c>
      <c r="B229" s="102" t="s">
        <v>179</v>
      </c>
      <c r="C229" s="10"/>
      <c r="D229" s="117"/>
      <c r="E229" s="10"/>
      <c r="F229" s="31">
        <v>1856</v>
      </c>
      <c r="G229" s="422"/>
      <c r="H229" s="423"/>
    </row>
    <row r="230" spans="1:8">
      <c r="A230" s="134" t="s">
        <v>180</v>
      </c>
      <c r="B230" s="270" t="s">
        <v>181</v>
      </c>
      <c r="C230" s="271"/>
      <c r="D230" s="271"/>
      <c r="E230" s="279"/>
      <c r="F230" s="31">
        <v>1450</v>
      </c>
      <c r="G230" s="422"/>
      <c r="H230" s="423"/>
    </row>
    <row r="231" spans="1:8">
      <c r="A231" s="130" t="s">
        <v>182</v>
      </c>
      <c r="B231" s="302" t="s">
        <v>181</v>
      </c>
      <c r="C231" s="303"/>
      <c r="D231" s="303"/>
      <c r="E231" s="304"/>
      <c r="F231" s="39">
        <v>1450</v>
      </c>
      <c r="G231" s="422"/>
      <c r="H231" s="423"/>
    </row>
    <row r="232" spans="1:8">
      <c r="A232" s="134" t="s">
        <v>183</v>
      </c>
      <c r="B232" s="302" t="s">
        <v>184</v>
      </c>
      <c r="C232" s="303"/>
      <c r="D232" s="303"/>
      <c r="E232" s="304"/>
      <c r="F232" s="39">
        <v>1050</v>
      </c>
      <c r="G232" s="422"/>
      <c r="H232" s="423"/>
    </row>
    <row r="233" spans="1:8">
      <c r="A233" s="134" t="s">
        <v>185</v>
      </c>
      <c r="B233" s="302" t="s">
        <v>186</v>
      </c>
      <c r="C233" s="303"/>
      <c r="D233" s="303"/>
      <c r="E233" s="304"/>
      <c r="F233" s="39">
        <v>1074</v>
      </c>
      <c r="G233" s="422"/>
      <c r="H233" s="423"/>
    </row>
    <row r="234" spans="1:8">
      <c r="A234" s="134" t="s">
        <v>187</v>
      </c>
      <c r="B234" s="102" t="s">
        <v>188</v>
      </c>
      <c r="C234" s="10"/>
      <c r="D234" s="117"/>
      <c r="E234" s="10"/>
      <c r="F234" s="31">
        <v>1075</v>
      </c>
      <c r="G234" s="422"/>
      <c r="H234" s="423"/>
    </row>
    <row r="235" spans="1:8">
      <c r="A235" s="130" t="s">
        <v>189</v>
      </c>
      <c r="B235" s="419" t="s">
        <v>190</v>
      </c>
      <c r="C235" s="420"/>
      <c r="D235" s="420"/>
      <c r="E235" s="421"/>
      <c r="F235" s="31">
        <v>500</v>
      </c>
      <c r="G235" s="422"/>
      <c r="H235" s="423"/>
    </row>
    <row r="236" spans="1:8">
      <c r="A236" s="134" t="s">
        <v>191</v>
      </c>
      <c r="B236" s="270" t="s">
        <v>192</v>
      </c>
      <c r="C236" s="271"/>
      <c r="D236" s="271"/>
      <c r="E236" s="279"/>
      <c r="F236" s="31">
        <v>1074</v>
      </c>
      <c r="G236" s="422"/>
      <c r="H236" s="423"/>
    </row>
    <row r="237" spans="1:8">
      <c r="A237" s="130" t="s">
        <v>193</v>
      </c>
      <c r="B237" s="332" t="s">
        <v>194</v>
      </c>
      <c r="C237" s="333"/>
      <c r="D237" s="333"/>
      <c r="E237" s="430"/>
      <c r="F237" s="31">
        <v>1100</v>
      </c>
      <c r="G237" s="422"/>
      <c r="H237" s="423"/>
    </row>
    <row r="238" spans="1:8">
      <c r="A238" s="134" t="s">
        <v>195</v>
      </c>
      <c r="B238" s="270" t="s">
        <v>196</v>
      </c>
      <c r="C238" s="271"/>
      <c r="D238" s="271"/>
      <c r="E238" s="279"/>
      <c r="F238" s="31">
        <v>2000</v>
      </c>
      <c r="G238" s="431">
        <f>SUM(F204:F238)</f>
        <v>34666.590000000011</v>
      </c>
      <c r="H238" s="432"/>
    </row>
    <row r="239" spans="1:8">
      <c r="A239" s="141"/>
      <c r="B239" s="433" t="s">
        <v>197</v>
      </c>
      <c r="C239" s="434"/>
      <c r="D239" s="434"/>
      <c r="E239" s="435"/>
      <c r="F239" s="36">
        <f>SUM(F203:F238)</f>
        <v>28335800.239999983</v>
      </c>
      <c r="G239" s="431">
        <f>SUM(G238+G203)</f>
        <v>28335800.239999998</v>
      </c>
      <c r="H239" s="432"/>
    </row>
    <row r="240" spans="1:8">
      <c r="A240" s="255" t="s">
        <v>50</v>
      </c>
      <c r="B240" s="256"/>
      <c r="C240" s="256"/>
      <c r="D240" s="256"/>
      <c r="E240" s="256"/>
      <c r="F240" s="256"/>
      <c r="G240" s="256"/>
      <c r="H240" s="257"/>
    </row>
    <row r="241" spans="1:8">
      <c r="A241" s="436">
        <v>6</v>
      </c>
      <c r="B241" s="437"/>
      <c r="C241" s="437"/>
      <c r="D241" s="437"/>
      <c r="E241" s="437"/>
      <c r="F241" s="437"/>
      <c r="G241" s="437"/>
      <c r="H241" s="438"/>
    </row>
    <row r="242" spans="1:8">
      <c r="A242" s="258"/>
      <c r="B242" s="259"/>
      <c r="C242" s="259"/>
      <c r="D242" s="259"/>
      <c r="E242" s="259"/>
      <c r="F242" s="259"/>
      <c r="G242" s="259"/>
      <c r="H242" s="260"/>
    </row>
    <row r="243" spans="1:8">
      <c r="A243" s="261"/>
      <c r="B243" s="262"/>
      <c r="C243" s="262"/>
      <c r="D243" s="262"/>
      <c r="E243" s="262"/>
      <c r="F243" s="262"/>
      <c r="G243" s="262"/>
      <c r="H243" s="263"/>
    </row>
    <row r="244" spans="1:8">
      <c r="A244" s="344"/>
      <c r="B244" s="345"/>
      <c r="C244" s="345"/>
      <c r="D244" s="345"/>
      <c r="E244" s="345"/>
      <c r="F244" s="345"/>
      <c r="G244" s="345"/>
      <c r="H244" s="346"/>
    </row>
    <row r="245" spans="1:8">
      <c r="A245" s="264" t="s">
        <v>0</v>
      </c>
      <c r="B245" s="265"/>
      <c r="C245" s="265"/>
      <c r="D245" s="265"/>
      <c r="E245" s="265"/>
      <c r="F245" s="265"/>
      <c r="G245" s="265"/>
      <c r="H245" s="266"/>
    </row>
    <row r="246" spans="1:8">
      <c r="A246" s="78"/>
      <c r="B246" s="79"/>
      <c r="C246" s="79"/>
      <c r="D246" s="79"/>
      <c r="E246" s="79"/>
      <c r="F246" s="1"/>
      <c r="G246" s="79"/>
      <c r="H246" s="85"/>
    </row>
    <row r="247" spans="1:8">
      <c r="A247" s="247" t="s">
        <v>1</v>
      </c>
      <c r="B247" s="248"/>
      <c r="C247" s="267" t="s">
        <v>2</v>
      </c>
      <c r="D247" s="268"/>
      <c r="E247" s="268"/>
      <c r="F247" s="268"/>
      <c r="G247" s="268"/>
      <c r="H247" s="269"/>
    </row>
    <row r="248" spans="1:8">
      <c r="A248" s="247" t="s">
        <v>3</v>
      </c>
      <c r="B248" s="248"/>
      <c r="C248" s="249" t="s">
        <v>4</v>
      </c>
      <c r="D248" s="250"/>
      <c r="E248" s="251"/>
      <c r="F248" s="3" t="s">
        <v>5</v>
      </c>
      <c r="G248" s="249" t="s">
        <v>6</v>
      </c>
      <c r="H248" s="251"/>
    </row>
    <row r="249" spans="1:8">
      <c r="A249" s="247" t="s">
        <v>7</v>
      </c>
      <c r="B249" s="248"/>
      <c r="C249" s="249" t="s">
        <v>8</v>
      </c>
      <c r="D249" s="250"/>
      <c r="E249" s="251"/>
      <c r="F249" s="4" t="s">
        <v>9</v>
      </c>
      <c r="G249" s="249" t="s">
        <v>10</v>
      </c>
      <c r="H249" s="251"/>
    </row>
    <row r="250" spans="1:8">
      <c r="A250" s="247" t="s">
        <v>11</v>
      </c>
      <c r="B250" s="248"/>
      <c r="C250" s="249" t="s">
        <v>12</v>
      </c>
      <c r="D250" s="250"/>
      <c r="E250" s="250"/>
      <c r="F250" s="250"/>
      <c r="G250" s="250"/>
      <c r="H250" s="251"/>
    </row>
    <row r="251" spans="1:8">
      <c r="A251" s="86"/>
      <c r="B251" s="87"/>
      <c r="C251" s="87"/>
      <c r="D251" s="87"/>
      <c r="E251" s="87"/>
      <c r="F251" s="5"/>
      <c r="G251" s="87"/>
      <c r="H251" s="88"/>
    </row>
    <row r="252" spans="1:8">
      <c r="A252" s="247" t="s">
        <v>13</v>
      </c>
      <c r="B252" s="252"/>
      <c r="C252" s="252"/>
      <c r="D252" s="252"/>
      <c r="E252" s="252"/>
      <c r="F252" s="248"/>
      <c r="G252" s="317" t="s">
        <v>14</v>
      </c>
      <c r="H252" s="318"/>
    </row>
    <row r="253" spans="1:8">
      <c r="A253" s="247" t="s">
        <v>15</v>
      </c>
      <c r="B253" s="248"/>
      <c r="C253" s="247" t="s">
        <v>16</v>
      </c>
      <c r="D253" s="252"/>
      <c r="E253" s="252"/>
      <c r="F253" s="248"/>
      <c r="G253" s="253">
        <f>G200</f>
        <v>45443</v>
      </c>
      <c r="H253" s="254"/>
    </row>
    <row r="254" spans="1:8">
      <c r="A254" s="375" t="s">
        <v>17</v>
      </c>
      <c r="B254" s="376"/>
      <c r="C254" s="376"/>
      <c r="D254" s="376"/>
      <c r="E254" s="376"/>
      <c r="F254" s="376"/>
      <c r="G254" s="376"/>
      <c r="H254" s="377"/>
    </row>
    <row r="255" spans="1:8">
      <c r="A255" s="311"/>
      <c r="B255" s="312"/>
      <c r="C255" s="312"/>
      <c r="D255" s="312"/>
      <c r="E255" s="312"/>
      <c r="F255" s="312"/>
      <c r="G255" s="312"/>
      <c r="H255" s="313"/>
    </row>
    <row r="256" spans="1:8">
      <c r="A256" s="93" t="s">
        <v>15</v>
      </c>
      <c r="B256" s="247" t="s">
        <v>16</v>
      </c>
      <c r="C256" s="252"/>
      <c r="D256" s="252"/>
      <c r="E256" s="248"/>
      <c r="F256" s="4" t="s">
        <v>18</v>
      </c>
      <c r="G256" s="247" t="s">
        <v>19</v>
      </c>
      <c r="H256" s="248"/>
    </row>
    <row r="257" spans="1:8">
      <c r="A257" s="142"/>
      <c r="B257" s="378" t="s">
        <v>198</v>
      </c>
      <c r="C257" s="379"/>
      <c r="D257" s="379"/>
      <c r="E257" s="380"/>
      <c r="F257" s="40">
        <f>F239</f>
        <v>28335800.239999983</v>
      </c>
      <c r="G257" s="441">
        <f>G239</f>
        <v>28335800.239999998</v>
      </c>
      <c r="H257" s="442"/>
    </row>
    <row r="258" spans="1:8">
      <c r="A258" s="130" t="s">
        <v>199</v>
      </c>
      <c r="B258" s="419" t="s">
        <v>200</v>
      </c>
      <c r="C258" s="420"/>
      <c r="D258" s="420"/>
      <c r="E258" s="421"/>
      <c r="F258" s="41">
        <v>150</v>
      </c>
      <c r="G258" s="439"/>
      <c r="H258" s="440"/>
    </row>
    <row r="259" spans="1:8">
      <c r="A259" s="134" t="s">
        <v>201</v>
      </c>
      <c r="B259" s="419" t="s">
        <v>202</v>
      </c>
      <c r="C259" s="420"/>
      <c r="D259" s="420"/>
      <c r="E259" s="421"/>
      <c r="F259" s="41">
        <v>680</v>
      </c>
      <c r="G259" s="439"/>
      <c r="H259" s="440"/>
    </row>
    <row r="260" spans="1:8">
      <c r="A260" s="140" t="s">
        <v>203</v>
      </c>
      <c r="B260" s="332" t="s">
        <v>204</v>
      </c>
      <c r="C260" s="333"/>
      <c r="D260" s="333"/>
      <c r="E260" s="430"/>
      <c r="F260" s="41">
        <v>2132.44</v>
      </c>
      <c r="G260" s="439"/>
      <c r="H260" s="440"/>
    </row>
    <row r="261" spans="1:8">
      <c r="A261" s="115" t="s">
        <v>205</v>
      </c>
      <c r="B261" s="270" t="s">
        <v>174</v>
      </c>
      <c r="C261" s="271"/>
      <c r="D261" s="271"/>
      <c r="E261" s="279"/>
      <c r="F261" s="41">
        <v>1500</v>
      </c>
      <c r="G261" s="439"/>
      <c r="H261" s="440"/>
    </row>
    <row r="262" spans="1:8">
      <c r="A262" s="140" t="s">
        <v>206</v>
      </c>
      <c r="B262" s="270" t="s">
        <v>204</v>
      </c>
      <c r="C262" s="271"/>
      <c r="D262" s="271"/>
      <c r="E262" s="279"/>
      <c r="F262" s="41">
        <v>1650</v>
      </c>
      <c r="G262" s="439"/>
      <c r="H262" s="440"/>
    </row>
    <row r="263" spans="1:8">
      <c r="A263" s="134" t="s">
        <v>207</v>
      </c>
      <c r="B263" s="270" t="s">
        <v>174</v>
      </c>
      <c r="C263" s="271"/>
      <c r="D263" s="271"/>
      <c r="E263" s="279"/>
      <c r="F263" s="41">
        <v>1500</v>
      </c>
      <c r="G263" s="439"/>
      <c r="H263" s="440"/>
    </row>
    <row r="264" spans="1:8">
      <c r="A264" s="130" t="s">
        <v>208</v>
      </c>
      <c r="B264" s="419" t="s">
        <v>209</v>
      </c>
      <c r="C264" s="420"/>
      <c r="D264" s="420"/>
      <c r="E264" s="421"/>
      <c r="F264" s="41">
        <v>1950</v>
      </c>
      <c r="G264" s="439"/>
      <c r="H264" s="440"/>
    </row>
    <row r="265" spans="1:8">
      <c r="A265" s="134" t="s">
        <v>210</v>
      </c>
      <c r="B265" s="419" t="s">
        <v>209</v>
      </c>
      <c r="C265" s="420"/>
      <c r="D265" s="420"/>
      <c r="E265" s="421"/>
      <c r="F265" s="41">
        <v>1950</v>
      </c>
      <c r="G265" s="439"/>
      <c r="H265" s="440"/>
    </row>
    <row r="266" spans="1:8">
      <c r="A266" s="134" t="s">
        <v>211</v>
      </c>
      <c r="B266" s="270" t="s">
        <v>174</v>
      </c>
      <c r="C266" s="271"/>
      <c r="D266" s="271"/>
      <c r="E266" s="279"/>
      <c r="F266" s="41">
        <v>1500</v>
      </c>
      <c r="G266" s="439"/>
      <c r="H266" s="440"/>
    </row>
    <row r="267" spans="1:8">
      <c r="A267" s="130" t="s">
        <v>212</v>
      </c>
      <c r="B267" s="270" t="s">
        <v>213</v>
      </c>
      <c r="C267" s="271"/>
      <c r="D267" s="271"/>
      <c r="E267" s="279"/>
      <c r="F267" s="41">
        <v>1650</v>
      </c>
      <c r="G267" s="439"/>
      <c r="H267" s="440"/>
    </row>
    <row r="268" spans="1:8">
      <c r="A268" s="134" t="s">
        <v>214</v>
      </c>
      <c r="B268" s="446" t="s">
        <v>213</v>
      </c>
      <c r="C268" s="271"/>
      <c r="D268" s="271"/>
      <c r="E268" s="279"/>
      <c r="F268" s="41">
        <v>1650</v>
      </c>
      <c r="G268" s="439"/>
      <c r="H268" s="440"/>
    </row>
    <row r="269" spans="1:8">
      <c r="A269" s="130" t="s">
        <v>215</v>
      </c>
      <c r="B269" s="419" t="s">
        <v>174</v>
      </c>
      <c r="C269" s="420"/>
      <c r="D269" s="420"/>
      <c r="E269" s="421"/>
      <c r="F269" s="41">
        <v>1500</v>
      </c>
      <c r="G269" s="439"/>
      <c r="H269" s="440"/>
    </row>
    <row r="270" spans="1:8">
      <c r="A270" s="130" t="s">
        <v>216</v>
      </c>
      <c r="B270" s="270" t="s">
        <v>217</v>
      </c>
      <c r="C270" s="271"/>
      <c r="D270" s="271"/>
      <c r="E270" s="279"/>
      <c r="F270" s="41">
        <v>2000</v>
      </c>
      <c r="G270" s="439"/>
      <c r="H270" s="440"/>
    </row>
    <row r="271" spans="1:8">
      <c r="A271" s="134" t="s">
        <v>218</v>
      </c>
      <c r="B271" s="270" t="s">
        <v>219</v>
      </c>
      <c r="C271" s="271"/>
      <c r="D271" s="271"/>
      <c r="E271" s="279"/>
      <c r="F271" s="42">
        <v>1051</v>
      </c>
      <c r="G271" s="439"/>
      <c r="H271" s="440"/>
    </row>
    <row r="272" spans="1:8">
      <c r="A272" s="130" t="s">
        <v>220</v>
      </c>
      <c r="B272" s="443" t="s">
        <v>221</v>
      </c>
      <c r="C272" s="444"/>
      <c r="D272" s="444"/>
      <c r="E272" s="445"/>
      <c r="F272" s="43">
        <v>1450</v>
      </c>
      <c r="G272" s="439"/>
      <c r="H272" s="440"/>
    </row>
    <row r="273" spans="1:8">
      <c r="A273" s="134" t="s">
        <v>222</v>
      </c>
      <c r="B273" s="270" t="s">
        <v>223</v>
      </c>
      <c r="C273" s="271"/>
      <c r="D273" s="271"/>
      <c r="E273" s="279"/>
      <c r="F273" s="42">
        <v>4800</v>
      </c>
      <c r="G273" s="439"/>
      <c r="H273" s="440"/>
    </row>
    <row r="274" spans="1:8">
      <c r="A274" s="130" t="s">
        <v>224</v>
      </c>
      <c r="B274" s="270" t="s">
        <v>225</v>
      </c>
      <c r="C274" s="271"/>
      <c r="D274" s="271"/>
      <c r="E274" s="279"/>
      <c r="F274" s="42">
        <v>125.61</v>
      </c>
      <c r="G274" s="439"/>
      <c r="H274" s="440"/>
    </row>
    <row r="275" spans="1:8">
      <c r="A275" s="134" t="s">
        <v>226</v>
      </c>
      <c r="B275" s="270" t="s">
        <v>227</v>
      </c>
      <c r="C275" s="271"/>
      <c r="D275" s="271"/>
      <c r="E275" s="279"/>
      <c r="F275" s="42">
        <v>2320</v>
      </c>
      <c r="G275" s="439"/>
      <c r="H275" s="440"/>
    </row>
    <row r="276" spans="1:8">
      <c r="A276" s="130" t="s">
        <v>228</v>
      </c>
      <c r="B276" s="419" t="s">
        <v>229</v>
      </c>
      <c r="C276" s="420"/>
      <c r="D276" s="420"/>
      <c r="E276" s="421"/>
      <c r="F276" s="42">
        <v>325</v>
      </c>
      <c r="G276" s="439"/>
      <c r="H276" s="440"/>
    </row>
    <row r="277" spans="1:8">
      <c r="A277" s="134" t="s">
        <v>230</v>
      </c>
      <c r="B277" s="419" t="s">
        <v>229</v>
      </c>
      <c r="C277" s="420"/>
      <c r="D277" s="420"/>
      <c r="E277" s="421"/>
      <c r="F277" s="42">
        <v>325</v>
      </c>
      <c r="G277" s="439"/>
      <c r="H277" s="440"/>
    </row>
    <row r="278" spans="1:8">
      <c r="A278" s="130" t="s">
        <v>231</v>
      </c>
      <c r="B278" s="419" t="s">
        <v>229</v>
      </c>
      <c r="C278" s="420"/>
      <c r="D278" s="420"/>
      <c r="E278" s="421"/>
      <c r="F278" s="42">
        <v>325</v>
      </c>
      <c r="G278" s="439"/>
      <c r="H278" s="440"/>
    </row>
    <row r="279" spans="1:8">
      <c r="A279" s="134" t="s">
        <v>232</v>
      </c>
      <c r="B279" s="419" t="s">
        <v>229</v>
      </c>
      <c r="C279" s="420"/>
      <c r="D279" s="420"/>
      <c r="E279" s="421"/>
      <c r="F279" s="42">
        <v>325</v>
      </c>
      <c r="G279" s="439"/>
      <c r="H279" s="440"/>
    </row>
    <row r="280" spans="1:8">
      <c r="A280" s="130" t="s">
        <v>233</v>
      </c>
      <c r="B280" s="419" t="s">
        <v>229</v>
      </c>
      <c r="C280" s="420"/>
      <c r="D280" s="420"/>
      <c r="E280" s="421"/>
      <c r="F280" s="42">
        <v>325</v>
      </c>
      <c r="G280" s="439"/>
      <c r="H280" s="440"/>
    </row>
    <row r="281" spans="1:8">
      <c r="A281" s="134" t="s">
        <v>234</v>
      </c>
      <c r="B281" s="419" t="s">
        <v>229</v>
      </c>
      <c r="C281" s="420"/>
      <c r="D281" s="420"/>
      <c r="E281" s="421"/>
      <c r="F281" s="42">
        <v>1950</v>
      </c>
      <c r="G281" s="439"/>
      <c r="H281" s="440"/>
    </row>
    <row r="282" spans="1:8">
      <c r="A282" s="98" t="s">
        <v>235</v>
      </c>
      <c r="B282" s="419" t="s">
        <v>236</v>
      </c>
      <c r="C282" s="420"/>
      <c r="D282" s="420"/>
      <c r="E282" s="421"/>
      <c r="F282" s="41">
        <v>350</v>
      </c>
      <c r="G282" s="439"/>
      <c r="H282" s="440"/>
    </row>
    <row r="283" spans="1:8">
      <c r="A283" s="98" t="s">
        <v>237</v>
      </c>
      <c r="B283" s="419" t="s">
        <v>236</v>
      </c>
      <c r="C283" s="420"/>
      <c r="D283" s="420"/>
      <c r="E283" s="421"/>
      <c r="F283" s="41">
        <v>350</v>
      </c>
      <c r="G283" s="439"/>
      <c r="H283" s="440"/>
    </row>
    <row r="284" spans="1:8">
      <c r="A284" s="98" t="s">
        <v>238</v>
      </c>
      <c r="B284" s="419" t="s">
        <v>236</v>
      </c>
      <c r="C284" s="420"/>
      <c r="D284" s="420"/>
      <c r="E284" s="421"/>
      <c r="F284" s="41">
        <v>350</v>
      </c>
      <c r="G284" s="439"/>
      <c r="H284" s="440"/>
    </row>
    <row r="285" spans="1:8">
      <c r="A285" s="98" t="s">
        <v>239</v>
      </c>
      <c r="B285" s="419" t="s">
        <v>236</v>
      </c>
      <c r="C285" s="420"/>
      <c r="D285" s="420"/>
      <c r="E285" s="421"/>
      <c r="F285" s="41">
        <v>350</v>
      </c>
      <c r="G285" s="439"/>
      <c r="H285" s="440"/>
    </row>
    <row r="286" spans="1:8">
      <c r="A286" s="98" t="s">
        <v>240</v>
      </c>
      <c r="B286" s="419" t="s">
        <v>236</v>
      </c>
      <c r="C286" s="420"/>
      <c r="D286" s="420"/>
      <c r="E286" s="421"/>
      <c r="F286" s="41">
        <v>350</v>
      </c>
      <c r="G286" s="439"/>
      <c r="H286" s="440"/>
    </row>
    <row r="287" spans="1:8">
      <c r="A287" s="98" t="s">
        <v>241</v>
      </c>
      <c r="B287" s="419" t="s">
        <v>236</v>
      </c>
      <c r="C287" s="420"/>
      <c r="D287" s="420"/>
      <c r="E287" s="421"/>
      <c r="F287" s="41">
        <v>350</v>
      </c>
      <c r="G287" s="439"/>
      <c r="H287" s="440"/>
    </row>
    <row r="288" spans="1:8">
      <c r="A288" s="98" t="s">
        <v>242</v>
      </c>
      <c r="B288" s="419" t="s">
        <v>236</v>
      </c>
      <c r="C288" s="420"/>
      <c r="D288" s="420"/>
      <c r="E288" s="421"/>
      <c r="F288" s="41">
        <v>350</v>
      </c>
      <c r="G288" s="439"/>
      <c r="H288" s="440"/>
    </row>
    <row r="289" spans="1:8">
      <c r="A289" s="98" t="s">
        <v>243</v>
      </c>
      <c r="B289" s="419" t="s">
        <v>236</v>
      </c>
      <c r="C289" s="420"/>
      <c r="D289" s="420"/>
      <c r="E289" s="421"/>
      <c r="F289" s="41">
        <v>350</v>
      </c>
      <c r="G289" s="439"/>
      <c r="H289" s="440"/>
    </row>
    <row r="290" spans="1:8">
      <c r="A290" s="98" t="s">
        <v>244</v>
      </c>
      <c r="B290" s="419" t="s">
        <v>245</v>
      </c>
      <c r="C290" s="420"/>
      <c r="D290" s="420"/>
      <c r="E290" s="421"/>
      <c r="F290" s="41">
        <v>575</v>
      </c>
      <c r="G290" s="439"/>
      <c r="H290" s="440"/>
    </row>
    <row r="291" spans="1:8">
      <c r="A291" s="98" t="s">
        <v>246</v>
      </c>
      <c r="B291" s="270" t="s">
        <v>247</v>
      </c>
      <c r="C291" s="271"/>
      <c r="D291" s="271"/>
      <c r="E291" s="279"/>
      <c r="F291" s="41">
        <v>1450</v>
      </c>
      <c r="G291" s="439"/>
      <c r="H291" s="440"/>
    </row>
    <row r="292" spans="1:8">
      <c r="A292" s="98" t="s">
        <v>248</v>
      </c>
      <c r="B292" s="447" t="s">
        <v>249</v>
      </c>
      <c r="C292" s="448"/>
      <c r="D292" s="448"/>
      <c r="E292" s="449"/>
      <c r="F292" s="44">
        <v>1075</v>
      </c>
      <c r="G292" s="450">
        <f>SUM(F258:F292)</f>
        <v>39034.050000000003</v>
      </c>
      <c r="H292" s="451"/>
    </row>
    <row r="293" spans="1:8">
      <c r="A293" s="98"/>
      <c r="B293" s="395" t="s">
        <v>250</v>
      </c>
      <c r="C293" s="396"/>
      <c r="D293" s="396"/>
      <c r="E293" s="397"/>
      <c r="F293" s="45">
        <f>SUM(F257:F292)</f>
        <v>28374834.289999984</v>
      </c>
      <c r="G293" s="452">
        <f>SUM(G292+G257)</f>
        <v>28374834.289999999</v>
      </c>
      <c r="H293" s="453"/>
    </row>
    <row r="294" spans="1:8">
      <c r="A294" s="255" t="s">
        <v>50</v>
      </c>
      <c r="B294" s="256"/>
      <c r="C294" s="256"/>
      <c r="D294" s="256"/>
      <c r="E294" s="256"/>
      <c r="F294" s="256"/>
      <c r="G294" s="256"/>
      <c r="H294" s="257"/>
    </row>
    <row r="295" spans="1:8">
      <c r="A295" s="78"/>
      <c r="B295" s="79"/>
      <c r="C295" s="79"/>
      <c r="D295" s="79"/>
      <c r="E295" s="79"/>
      <c r="F295" s="1"/>
      <c r="G295" s="79"/>
      <c r="H295" s="80">
        <v>8</v>
      </c>
    </row>
    <row r="296" spans="1:8">
      <c r="A296" s="258"/>
      <c r="B296" s="259"/>
      <c r="C296" s="259"/>
      <c r="D296" s="259"/>
      <c r="E296" s="259"/>
      <c r="F296" s="259"/>
      <c r="G296" s="259"/>
      <c r="H296" s="260"/>
    </row>
    <row r="297" spans="1:8">
      <c r="A297" s="261"/>
      <c r="B297" s="262"/>
      <c r="C297" s="262"/>
      <c r="D297" s="262"/>
      <c r="E297" s="262"/>
      <c r="F297" s="262"/>
      <c r="G297" s="262"/>
      <c r="H297" s="263"/>
    </row>
    <row r="298" spans="1:8">
      <c r="A298" s="82"/>
      <c r="B298" s="83"/>
      <c r="C298" s="83"/>
      <c r="D298" s="83"/>
      <c r="E298" s="83"/>
      <c r="F298" s="2"/>
      <c r="G298" s="83"/>
      <c r="H298" s="84"/>
    </row>
    <row r="299" spans="1:8">
      <c r="A299" s="264" t="s">
        <v>0</v>
      </c>
      <c r="B299" s="265"/>
      <c r="C299" s="265"/>
      <c r="D299" s="265"/>
      <c r="E299" s="265"/>
      <c r="F299" s="265"/>
      <c r="G299" s="265"/>
      <c r="H299" s="266"/>
    </row>
    <row r="300" spans="1:8">
      <c r="A300" s="78"/>
      <c r="B300" s="79"/>
      <c r="C300" s="79"/>
      <c r="D300" s="79"/>
      <c r="E300" s="79"/>
      <c r="F300" s="1"/>
      <c r="G300" s="79"/>
      <c r="H300" s="85"/>
    </row>
    <row r="301" spans="1:8">
      <c r="A301" s="247" t="s">
        <v>1</v>
      </c>
      <c r="B301" s="248"/>
      <c r="C301" s="267" t="s">
        <v>2</v>
      </c>
      <c r="D301" s="268"/>
      <c r="E301" s="268"/>
      <c r="F301" s="268"/>
      <c r="G301" s="268"/>
      <c r="H301" s="269"/>
    </row>
    <row r="302" spans="1:8">
      <c r="A302" s="247" t="s">
        <v>3</v>
      </c>
      <c r="B302" s="248"/>
      <c r="C302" s="249" t="s">
        <v>4</v>
      </c>
      <c r="D302" s="250"/>
      <c r="E302" s="251"/>
      <c r="F302" s="3" t="s">
        <v>5</v>
      </c>
      <c r="G302" s="249" t="s">
        <v>6</v>
      </c>
      <c r="H302" s="251"/>
    </row>
    <row r="303" spans="1:8">
      <c r="A303" s="247" t="s">
        <v>7</v>
      </c>
      <c r="B303" s="248"/>
      <c r="C303" s="249" t="s">
        <v>8</v>
      </c>
      <c r="D303" s="250"/>
      <c r="E303" s="251"/>
      <c r="F303" s="4" t="s">
        <v>9</v>
      </c>
      <c r="G303" s="249" t="s">
        <v>10</v>
      </c>
      <c r="H303" s="251"/>
    </row>
    <row r="304" spans="1:8">
      <c r="A304" s="247" t="s">
        <v>11</v>
      </c>
      <c r="B304" s="248"/>
      <c r="C304" s="249" t="s">
        <v>12</v>
      </c>
      <c r="D304" s="250"/>
      <c r="E304" s="250"/>
      <c r="F304" s="250"/>
      <c r="G304" s="250"/>
      <c r="H304" s="251"/>
    </row>
    <row r="305" spans="1:8">
      <c r="A305" s="86"/>
      <c r="B305" s="87"/>
      <c r="C305" s="87"/>
      <c r="D305" s="87"/>
      <c r="E305" s="87"/>
      <c r="F305" s="5"/>
      <c r="G305" s="87"/>
      <c r="H305" s="88"/>
    </row>
    <row r="306" spans="1:8">
      <c r="A306" s="247" t="s">
        <v>13</v>
      </c>
      <c r="B306" s="252"/>
      <c r="C306" s="252"/>
      <c r="D306" s="252"/>
      <c r="E306" s="252"/>
      <c r="F306" s="248"/>
      <c r="G306" s="317" t="s">
        <v>14</v>
      </c>
      <c r="H306" s="318"/>
    </row>
    <row r="307" spans="1:8">
      <c r="A307" s="247" t="s">
        <v>15</v>
      </c>
      <c r="B307" s="248"/>
      <c r="C307" s="247" t="s">
        <v>16</v>
      </c>
      <c r="D307" s="252"/>
      <c r="E307" s="252"/>
      <c r="F307" s="248"/>
      <c r="G307" s="253">
        <f>G253</f>
        <v>45443</v>
      </c>
      <c r="H307" s="254"/>
    </row>
    <row r="308" spans="1:8">
      <c r="A308" s="249"/>
      <c r="B308" s="251"/>
      <c r="C308" s="280" t="s">
        <v>17</v>
      </c>
      <c r="D308" s="281"/>
      <c r="E308" s="281"/>
      <c r="F308" s="282"/>
      <c r="G308" s="91"/>
      <c r="H308" s="92"/>
    </row>
    <row r="309" spans="1:8">
      <c r="A309" s="86"/>
      <c r="B309" s="87"/>
      <c r="C309" s="87"/>
      <c r="D309" s="87"/>
      <c r="E309" s="87"/>
      <c r="F309" s="5"/>
      <c r="G309" s="87"/>
      <c r="H309" s="88"/>
    </row>
    <row r="310" spans="1:8">
      <c r="A310" s="93" t="s">
        <v>15</v>
      </c>
      <c r="B310" s="247" t="s">
        <v>16</v>
      </c>
      <c r="C310" s="252"/>
      <c r="D310" s="252"/>
      <c r="E310" s="248"/>
      <c r="F310" s="4" t="s">
        <v>18</v>
      </c>
      <c r="G310" s="247" t="s">
        <v>19</v>
      </c>
      <c r="H310" s="248"/>
    </row>
    <row r="311" spans="1:8">
      <c r="A311" s="98"/>
      <c r="B311" s="455" t="s">
        <v>251</v>
      </c>
      <c r="C311" s="456"/>
      <c r="D311" s="456"/>
      <c r="E311" s="457"/>
      <c r="F311" s="46">
        <f>F293</f>
        <v>28374834.289999984</v>
      </c>
      <c r="H311" s="143">
        <f>G293</f>
        <v>28374834.289999999</v>
      </c>
    </row>
    <row r="312" spans="1:8">
      <c r="A312" s="98" t="s">
        <v>252</v>
      </c>
      <c r="B312" s="454" t="s">
        <v>253</v>
      </c>
      <c r="C312" s="454"/>
      <c r="D312" s="454"/>
      <c r="E312" s="454"/>
      <c r="F312" s="47">
        <v>500</v>
      </c>
      <c r="H312" s="53"/>
    </row>
    <row r="313" spans="1:8">
      <c r="A313" s="98" t="s">
        <v>254</v>
      </c>
      <c r="B313" s="454" t="s">
        <v>255</v>
      </c>
      <c r="C313" s="454"/>
      <c r="D313" s="454"/>
      <c r="E313" s="454"/>
      <c r="F313" s="47">
        <v>2075</v>
      </c>
      <c r="H313" s="53"/>
    </row>
    <row r="314" spans="1:8">
      <c r="A314" s="98" t="s">
        <v>256</v>
      </c>
      <c r="B314" s="454" t="s">
        <v>253</v>
      </c>
      <c r="C314" s="454"/>
      <c r="D314" s="454"/>
      <c r="E314" s="454"/>
      <c r="F314" s="47">
        <v>500</v>
      </c>
      <c r="H314" s="53"/>
    </row>
    <row r="315" spans="1:8">
      <c r="A315" s="98" t="s">
        <v>257</v>
      </c>
      <c r="B315" s="454" t="s">
        <v>258</v>
      </c>
      <c r="C315" s="454"/>
      <c r="D315" s="454"/>
      <c r="E315" s="454"/>
      <c r="F315" s="47">
        <v>1290</v>
      </c>
      <c r="H315" s="53"/>
    </row>
    <row r="316" spans="1:8">
      <c r="A316" s="98" t="s">
        <v>259</v>
      </c>
      <c r="B316" s="454" t="s">
        <v>260</v>
      </c>
      <c r="C316" s="454"/>
      <c r="D316" s="454"/>
      <c r="E316" s="454"/>
      <c r="F316" s="47">
        <v>1500</v>
      </c>
      <c r="H316" s="53"/>
    </row>
    <row r="317" spans="1:8">
      <c r="A317" s="98" t="s">
        <v>261</v>
      </c>
      <c r="B317" s="454" t="s">
        <v>262</v>
      </c>
      <c r="C317" s="454"/>
      <c r="D317" s="454"/>
      <c r="E317" s="454"/>
      <c r="F317" s="47">
        <v>2000</v>
      </c>
      <c r="H317" s="53"/>
    </row>
    <row r="318" spans="1:8">
      <c r="A318" s="98" t="s">
        <v>263</v>
      </c>
      <c r="B318" s="270" t="s">
        <v>264</v>
      </c>
      <c r="C318" s="271"/>
      <c r="D318" s="271"/>
      <c r="E318" s="279"/>
      <c r="F318" s="47">
        <v>1450</v>
      </c>
      <c r="H318" s="53"/>
    </row>
    <row r="319" spans="1:8">
      <c r="A319" s="98" t="s">
        <v>265</v>
      </c>
      <c r="B319" s="100" t="s">
        <v>266</v>
      </c>
      <c r="C319" s="100"/>
      <c r="D319" s="100"/>
      <c r="E319" s="87"/>
      <c r="F319" s="47">
        <v>1850</v>
      </c>
      <c r="H319" s="53"/>
    </row>
    <row r="320" spans="1:8">
      <c r="A320" s="98" t="s">
        <v>267</v>
      </c>
      <c r="B320" s="270" t="s">
        <v>268</v>
      </c>
      <c r="C320" s="271"/>
      <c r="D320" s="271"/>
      <c r="E320" s="279"/>
      <c r="F320" s="47">
        <v>550</v>
      </c>
      <c r="H320" s="53"/>
    </row>
    <row r="321" spans="1:8">
      <c r="A321" s="98" t="s">
        <v>269</v>
      </c>
      <c r="B321" s="454" t="s">
        <v>270</v>
      </c>
      <c r="C321" s="454"/>
      <c r="D321" s="454"/>
      <c r="E321" s="454"/>
      <c r="F321" s="48">
        <v>1260</v>
      </c>
      <c r="H321" s="53"/>
    </row>
    <row r="322" spans="1:8">
      <c r="A322" s="98" t="s">
        <v>271</v>
      </c>
      <c r="B322" s="454" t="s">
        <v>272</v>
      </c>
      <c r="C322" s="454"/>
      <c r="D322" s="454"/>
      <c r="E322" s="454"/>
      <c r="F322" s="48">
        <v>18960</v>
      </c>
      <c r="H322" s="53"/>
    </row>
    <row r="323" spans="1:8">
      <c r="A323" s="98" t="s">
        <v>273</v>
      </c>
      <c r="B323" s="454" t="s">
        <v>274</v>
      </c>
      <c r="C323" s="454"/>
      <c r="D323" s="454"/>
      <c r="E323" s="454"/>
      <c r="F323" s="48">
        <v>1150</v>
      </c>
      <c r="H323" s="53"/>
    </row>
    <row r="324" spans="1:8">
      <c r="A324" s="98" t="s">
        <v>275</v>
      </c>
      <c r="B324" s="463" t="s">
        <v>276</v>
      </c>
      <c r="C324" s="454"/>
      <c r="D324" s="454"/>
      <c r="E324" s="454"/>
      <c r="F324" s="42">
        <v>1800</v>
      </c>
      <c r="H324" s="53"/>
    </row>
    <row r="325" spans="1:8">
      <c r="A325" s="98" t="s">
        <v>277</v>
      </c>
      <c r="B325" s="458" t="s">
        <v>278</v>
      </c>
      <c r="C325" s="459"/>
      <c r="D325" s="459"/>
      <c r="E325" s="459"/>
      <c r="F325" s="42">
        <v>550</v>
      </c>
      <c r="H325" s="53"/>
    </row>
    <row r="326" spans="1:8">
      <c r="A326" s="98" t="s">
        <v>279</v>
      </c>
      <c r="B326" s="458" t="s">
        <v>280</v>
      </c>
      <c r="C326" s="459"/>
      <c r="D326" s="459"/>
      <c r="E326" s="459"/>
      <c r="F326" s="42">
        <v>2000</v>
      </c>
      <c r="H326" s="53"/>
    </row>
    <row r="327" spans="1:8">
      <c r="A327" s="98" t="s">
        <v>281</v>
      </c>
      <c r="B327" s="458" t="s">
        <v>282</v>
      </c>
      <c r="C327" s="459"/>
      <c r="D327" s="459"/>
      <c r="E327" s="459"/>
      <c r="F327" s="42">
        <v>2000</v>
      </c>
      <c r="H327" s="53"/>
    </row>
    <row r="328" spans="1:8">
      <c r="A328" s="98" t="s">
        <v>283</v>
      </c>
      <c r="B328" s="458" t="s">
        <v>284</v>
      </c>
      <c r="C328" s="459"/>
      <c r="D328" s="459"/>
      <c r="E328" s="459"/>
      <c r="F328" s="42">
        <v>1420</v>
      </c>
      <c r="H328" s="53"/>
    </row>
    <row r="329" spans="1:8">
      <c r="A329" s="98" t="s">
        <v>285</v>
      </c>
      <c r="B329" s="460" t="s">
        <v>286</v>
      </c>
      <c r="C329" s="461"/>
      <c r="D329" s="461"/>
      <c r="E329" s="461"/>
      <c r="F329" s="48">
        <v>1800</v>
      </c>
      <c r="H329" s="53"/>
    </row>
    <row r="330" spans="1:8">
      <c r="A330" s="98" t="s">
        <v>287</v>
      </c>
      <c r="B330" s="460" t="s">
        <v>288</v>
      </c>
      <c r="C330" s="461"/>
      <c r="D330" s="461"/>
      <c r="E330" s="462"/>
      <c r="F330" s="48">
        <v>2000</v>
      </c>
      <c r="H330" s="53"/>
    </row>
    <row r="331" spans="1:8">
      <c r="A331" s="98" t="s">
        <v>289</v>
      </c>
      <c r="B331" s="461" t="s">
        <v>290</v>
      </c>
      <c r="C331" s="461"/>
      <c r="D331" s="461"/>
      <c r="E331" s="461"/>
      <c r="F331" s="48">
        <v>550</v>
      </c>
      <c r="H331" s="53"/>
    </row>
    <row r="332" spans="1:8">
      <c r="A332" s="98" t="s">
        <v>291</v>
      </c>
      <c r="B332" s="270" t="s">
        <v>292</v>
      </c>
      <c r="C332" s="271"/>
      <c r="D332" s="271"/>
      <c r="E332" s="279"/>
      <c r="F332" s="41">
        <v>1300</v>
      </c>
      <c r="H332" s="53"/>
    </row>
    <row r="333" spans="1:8">
      <c r="A333" s="98" t="s">
        <v>293</v>
      </c>
      <c r="B333" s="270" t="s">
        <v>292</v>
      </c>
      <c r="C333" s="271"/>
      <c r="D333" s="271"/>
      <c r="E333" s="279"/>
      <c r="F333" s="48">
        <v>1300</v>
      </c>
      <c r="H333" s="53"/>
    </row>
    <row r="334" spans="1:8">
      <c r="A334" s="98" t="s">
        <v>294</v>
      </c>
      <c r="B334" s="335" t="s">
        <v>292</v>
      </c>
      <c r="C334" s="336"/>
      <c r="D334" s="336"/>
      <c r="E334" s="361"/>
      <c r="F334" s="48">
        <v>1300</v>
      </c>
      <c r="H334" s="53"/>
    </row>
    <row r="335" spans="1:8">
      <c r="A335" s="98" t="s">
        <v>295</v>
      </c>
      <c r="B335" s="270" t="s">
        <v>292</v>
      </c>
      <c r="C335" s="271"/>
      <c r="D335" s="271"/>
      <c r="E335" s="279"/>
      <c r="F335" s="48">
        <v>1300</v>
      </c>
      <c r="H335" s="53"/>
    </row>
    <row r="336" spans="1:8">
      <c r="A336" s="98" t="s">
        <v>296</v>
      </c>
      <c r="B336" s="270" t="s">
        <v>292</v>
      </c>
      <c r="C336" s="271"/>
      <c r="D336" s="271"/>
      <c r="E336" s="279"/>
      <c r="F336" s="42">
        <v>1300</v>
      </c>
      <c r="H336" s="53"/>
    </row>
    <row r="337" spans="1:8">
      <c r="A337" s="140" t="s">
        <v>297</v>
      </c>
      <c r="B337" s="270" t="s">
        <v>292</v>
      </c>
      <c r="C337" s="271"/>
      <c r="D337" s="271"/>
      <c r="E337" s="279"/>
      <c r="F337" s="42">
        <v>1300</v>
      </c>
      <c r="H337" s="53"/>
    </row>
    <row r="338" spans="1:8">
      <c r="A338" s="140" t="s">
        <v>298</v>
      </c>
      <c r="B338" s="270" t="s">
        <v>292</v>
      </c>
      <c r="C338" s="271"/>
      <c r="D338" s="271"/>
      <c r="E338" s="279"/>
      <c r="F338" s="41">
        <v>1300</v>
      </c>
      <c r="H338" s="53"/>
    </row>
    <row r="339" spans="1:8">
      <c r="A339" s="140" t="s">
        <v>299</v>
      </c>
      <c r="B339" s="335" t="s">
        <v>292</v>
      </c>
      <c r="C339" s="336"/>
      <c r="D339" s="336"/>
      <c r="E339" s="361"/>
      <c r="F339" s="41">
        <v>1300</v>
      </c>
      <c r="H339" s="53"/>
    </row>
    <row r="340" spans="1:8">
      <c r="A340" s="140" t="s">
        <v>300</v>
      </c>
      <c r="B340" s="270" t="s">
        <v>292</v>
      </c>
      <c r="C340" s="271"/>
      <c r="D340" s="271"/>
      <c r="E340" s="279"/>
      <c r="F340" s="41">
        <v>1300</v>
      </c>
      <c r="H340" s="53"/>
    </row>
    <row r="341" spans="1:8">
      <c r="A341" s="140" t="s">
        <v>301</v>
      </c>
      <c r="B341" s="454" t="s">
        <v>302</v>
      </c>
      <c r="C341" s="454"/>
      <c r="D341" s="454"/>
      <c r="E341" s="454"/>
      <c r="F341" s="41">
        <v>2150</v>
      </c>
      <c r="H341" s="53"/>
    </row>
    <row r="342" spans="1:8">
      <c r="A342" s="140" t="s">
        <v>303</v>
      </c>
      <c r="B342" s="454" t="s">
        <v>304</v>
      </c>
      <c r="C342" s="454"/>
      <c r="D342" s="454"/>
      <c r="E342" s="454"/>
      <c r="F342" s="41">
        <v>1500</v>
      </c>
      <c r="H342" s="53"/>
    </row>
    <row r="343" spans="1:8">
      <c r="A343" s="140" t="s">
        <v>305</v>
      </c>
      <c r="B343" s="454" t="s">
        <v>306</v>
      </c>
      <c r="C343" s="454"/>
      <c r="D343" s="454"/>
      <c r="E343" s="454"/>
      <c r="F343" s="41">
        <v>2000</v>
      </c>
      <c r="H343" s="53"/>
    </row>
    <row r="344" spans="1:8">
      <c r="A344" s="140" t="s">
        <v>307</v>
      </c>
      <c r="B344" s="454" t="s">
        <v>308</v>
      </c>
      <c r="C344" s="454"/>
      <c r="D344" s="454"/>
      <c r="E344" s="454"/>
      <c r="F344" s="41">
        <v>1800</v>
      </c>
      <c r="H344" s="53"/>
    </row>
    <row r="345" spans="1:8">
      <c r="A345" s="140" t="s">
        <v>309</v>
      </c>
      <c r="B345" s="454" t="s">
        <v>310</v>
      </c>
      <c r="C345" s="454"/>
      <c r="D345" s="454"/>
      <c r="E345" s="454"/>
      <c r="F345" s="41">
        <v>1850</v>
      </c>
      <c r="H345" s="53"/>
    </row>
    <row r="346" spans="1:8">
      <c r="A346" s="140" t="s">
        <v>311</v>
      </c>
      <c r="B346" s="464" t="s">
        <v>312</v>
      </c>
      <c r="C346" s="464"/>
      <c r="D346" s="464"/>
      <c r="E346" s="464"/>
      <c r="F346" s="41">
        <v>1300</v>
      </c>
      <c r="H346" s="53">
        <f>SUM(F312:F346)</f>
        <v>67505</v>
      </c>
    </row>
    <row r="347" spans="1:8">
      <c r="A347" s="140"/>
      <c r="B347" s="465" t="s">
        <v>313</v>
      </c>
      <c r="C347" s="466"/>
      <c r="D347" s="466"/>
      <c r="E347" s="467"/>
      <c r="F347" s="49">
        <f>SUM(F311:F346)</f>
        <v>28442339.289999984</v>
      </c>
      <c r="G347" s="146"/>
      <c r="H347" s="143">
        <f>SUM(H346+H311)</f>
        <v>28442339.289999999</v>
      </c>
    </row>
    <row r="348" spans="1:8">
      <c r="A348" s="255" t="s">
        <v>50</v>
      </c>
      <c r="B348" s="256"/>
      <c r="C348" s="256"/>
      <c r="D348" s="256"/>
      <c r="E348" s="256"/>
      <c r="F348" s="256"/>
      <c r="G348" s="256"/>
      <c r="H348" s="257"/>
    </row>
    <row r="349" spans="1:8">
      <c r="A349" s="78"/>
      <c r="B349" s="79"/>
      <c r="C349" s="79"/>
      <c r="D349" s="79"/>
      <c r="E349" s="79"/>
      <c r="F349" s="1"/>
      <c r="G349" s="79"/>
      <c r="H349" s="80">
        <v>8</v>
      </c>
    </row>
    <row r="350" spans="1:8">
      <c r="A350" s="258"/>
      <c r="B350" s="259"/>
      <c r="C350" s="259"/>
      <c r="D350" s="259"/>
      <c r="E350" s="259"/>
      <c r="F350" s="259"/>
      <c r="G350" s="259"/>
      <c r="H350" s="260"/>
    </row>
    <row r="351" spans="1:8">
      <c r="A351" s="261"/>
      <c r="B351" s="262"/>
      <c r="C351" s="262"/>
      <c r="D351" s="262"/>
      <c r="E351" s="262"/>
      <c r="F351" s="262"/>
      <c r="G351" s="262"/>
      <c r="H351" s="263"/>
    </row>
    <row r="352" spans="1:8">
      <c r="A352" s="82"/>
      <c r="B352" s="83"/>
      <c r="C352" s="83"/>
      <c r="D352" s="83"/>
      <c r="E352" s="83"/>
      <c r="F352" s="2"/>
      <c r="G352" s="83"/>
      <c r="H352" s="84"/>
    </row>
    <row r="353" spans="1:8">
      <c r="A353" s="264" t="s">
        <v>0</v>
      </c>
      <c r="B353" s="265"/>
      <c r="C353" s="265"/>
      <c r="D353" s="265"/>
      <c r="E353" s="265"/>
      <c r="F353" s="265"/>
      <c r="G353" s="265"/>
      <c r="H353" s="266"/>
    </row>
    <row r="354" spans="1:8">
      <c r="A354" s="78"/>
      <c r="B354" s="79"/>
      <c r="C354" s="79"/>
      <c r="D354" s="79"/>
      <c r="E354" s="79"/>
      <c r="F354" s="1"/>
      <c r="G354" s="79"/>
      <c r="H354" s="80"/>
    </row>
    <row r="355" spans="1:8">
      <c r="A355" s="247" t="s">
        <v>1</v>
      </c>
      <c r="B355" s="248"/>
      <c r="C355" s="267" t="s">
        <v>2</v>
      </c>
      <c r="D355" s="268"/>
      <c r="E355" s="268"/>
      <c r="F355" s="268"/>
      <c r="G355" s="268"/>
      <c r="H355" s="269"/>
    </row>
    <row r="356" spans="1:8">
      <c r="A356" s="247" t="s">
        <v>3</v>
      </c>
      <c r="B356" s="248"/>
      <c r="C356" s="249" t="s">
        <v>4</v>
      </c>
      <c r="D356" s="250"/>
      <c r="E356" s="251"/>
      <c r="F356" s="3" t="s">
        <v>5</v>
      </c>
      <c r="G356" s="249" t="s">
        <v>6</v>
      </c>
      <c r="H356" s="251"/>
    </row>
    <row r="357" spans="1:8">
      <c r="A357" s="247" t="s">
        <v>7</v>
      </c>
      <c r="B357" s="248"/>
      <c r="C357" s="249" t="s">
        <v>8</v>
      </c>
      <c r="D357" s="250"/>
      <c r="E357" s="251"/>
      <c r="F357" s="4" t="s">
        <v>9</v>
      </c>
      <c r="G357" s="249" t="s">
        <v>10</v>
      </c>
      <c r="H357" s="251"/>
    </row>
    <row r="358" spans="1:8">
      <c r="A358" s="247" t="s">
        <v>11</v>
      </c>
      <c r="B358" s="248"/>
      <c r="C358" s="249" t="s">
        <v>12</v>
      </c>
      <c r="D358" s="250"/>
      <c r="E358" s="250"/>
      <c r="F358" s="250"/>
      <c r="G358" s="250"/>
      <c r="H358" s="251"/>
    </row>
    <row r="359" spans="1:8">
      <c r="A359" s="86"/>
      <c r="B359" s="87"/>
      <c r="C359" s="87"/>
      <c r="D359" s="87"/>
      <c r="E359" s="87"/>
      <c r="F359" s="5"/>
      <c r="G359" s="87"/>
      <c r="H359" s="88"/>
    </row>
    <row r="360" spans="1:8">
      <c r="A360" s="247" t="s">
        <v>13</v>
      </c>
      <c r="B360" s="252"/>
      <c r="C360" s="252"/>
      <c r="D360" s="252"/>
      <c r="E360" s="252"/>
      <c r="F360" s="248"/>
      <c r="G360" s="317" t="s">
        <v>14</v>
      </c>
      <c r="H360" s="318"/>
    </row>
    <row r="361" spans="1:8">
      <c r="A361" s="247" t="s">
        <v>15</v>
      </c>
      <c r="B361" s="248"/>
      <c r="C361" s="247" t="s">
        <v>16</v>
      </c>
      <c r="D361" s="252"/>
      <c r="E361" s="252"/>
      <c r="F361" s="248"/>
      <c r="G361" s="253">
        <f>G307</f>
        <v>45443</v>
      </c>
      <c r="H361" s="254"/>
    </row>
    <row r="362" spans="1:8">
      <c r="A362" s="249"/>
      <c r="B362" s="251"/>
      <c r="C362" s="280" t="s">
        <v>17</v>
      </c>
      <c r="D362" s="281"/>
      <c r="E362" s="281"/>
      <c r="F362" s="282"/>
      <c r="G362" s="91"/>
      <c r="H362" s="92"/>
    </row>
    <row r="363" spans="1:8">
      <c r="A363" s="86"/>
      <c r="B363" s="87"/>
      <c r="C363" s="87"/>
      <c r="D363" s="87"/>
      <c r="E363" s="87"/>
      <c r="F363" s="5"/>
      <c r="G363" s="87"/>
      <c r="H363" s="88"/>
    </row>
    <row r="364" spans="1:8">
      <c r="A364" s="93" t="s">
        <v>15</v>
      </c>
      <c r="B364" s="247" t="s">
        <v>16</v>
      </c>
      <c r="C364" s="252"/>
      <c r="D364" s="252"/>
      <c r="E364" s="248"/>
      <c r="F364" s="4" t="s">
        <v>18</v>
      </c>
      <c r="G364" s="247" t="s">
        <v>19</v>
      </c>
      <c r="H364" s="248"/>
    </row>
    <row r="365" spans="1:8">
      <c r="A365" s="98"/>
      <c r="B365" s="455" t="s">
        <v>251</v>
      </c>
      <c r="C365" s="456"/>
      <c r="D365" s="456"/>
      <c r="E365" s="457"/>
      <c r="F365" s="45">
        <f>F347</f>
        <v>28442339.289999984</v>
      </c>
      <c r="G365" s="131"/>
      <c r="H365" s="147">
        <f>H347</f>
        <v>28442339.289999999</v>
      </c>
    </row>
    <row r="366" spans="1:8">
      <c r="A366" s="140" t="s">
        <v>314</v>
      </c>
      <c r="B366" s="325" t="s">
        <v>315</v>
      </c>
      <c r="C366" s="325"/>
      <c r="D366" s="325"/>
      <c r="E366" s="325"/>
      <c r="F366" s="50">
        <v>1357.85</v>
      </c>
      <c r="H366" s="53"/>
    </row>
    <row r="367" spans="1:8">
      <c r="A367" s="140" t="s">
        <v>316</v>
      </c>
      <c r="B367" s="464" t="s">
        <v>317</v>
      </c>
      <c r="C367" s="464"/>
      <c r="D367" s="464"/>
      <c r="E367" s="464"/>
      <c r="F367" s="41">
        <v>1950</v>
      </c>
      <c r="H367" s="53"/>
    </row>
    <row r="368" spans="1:8">
      <c r="A368" s="140" t="s">
        <v>318</v>
      </c>
      <c r="B368" s="464" t="s">
        <v>319</v>
      </c>
      <c r="C368" s="464"/>
      <c r="D368" s="464"/>
      <c r="E368" s="464"/>
      <c r="F368" s="41">
        <v>31935.05</v>
      </c>
      <c r="H368" s="53"/>
    </row>
    <row r="369" spans="1:8">
      <c r="A369" s="140" t="s">
        <v>320</v>
      </c>
      <c r="B369" s="464" t="s">
        <v>321</v>
      </c>
      <c r="C369" s="464"/>
      <c r="D369" s="464"/>
      <c r="E369" s="464"/>
      <c r="F369" s="41">
        <v>1385</v>
      </c>
      <c r="H369" s="53"/>
    </row>
    <row r="370" spans="1:8">
      <c r="A370" s="140" t="s">
        <v>322</v>
      </c>
      <c r="B370" s="464" t="s">
        <v>323</v>
      </c>
      <c r="C370" s="464"/>
      <c r="D370" s="464"/>
      <c r="E370" s="464"/>
      <c r="F370" s="41">
        <v>1240</v>
      </c>
      <c r="H370" s="53"/>
    </row>
    <row r="371" spans="1:8">
      <c r="A371" s="140" t="s">
        <v>324</v>
      </c>
      <c r="B371" s="325" t="s">
        <v>325</v>
      </c>
      <c r="C371" s="325"/>
      <c r="D371" s="325"/>
      <c r="E371" s="325"/>
      <c r="F371" s="50">
        <v>1950</v>
      </c>
      <c r="H371" s="53"/>
    </row>
    <row r="372" spans="1:8">
      <c r="A372" s="140" t="s">
        <v>326</v>
      </c>
      <c r="B372" s="464" t="s">
        <v>327</v>
      </c>
      <c r="C372" s="464"/>
      <c r="D372" s="464"/>
      <c r="E372" s="464"/>
      <c r="F372" s="41">
        <v>1800</v>
      </c>
      <c r="H372" s="53"/>
    </row>
    <row r="373" spans="1:8">
      <c r="A373" s="140" t="s">
        <v>328</v>
      </c>
      <c r="B373" s="471" t="s">
        <v>329</v>
      </c>
      <c r="C373" s="464"/>
      <c r="D373" s="464"/>
      <c r="E373" s="464"/>
      <c r="F373" s="41">
        <v>1650</v>
      </c>
      <c r="H373" s="53"/>
    </row>
    <row r="374" spans="1:8">
      <c r="A374" s="140" t="s">
        <v>330</v>
      </c>
      <c r="B374" s="471" t="s">
        <v>331</v>
      </c>
      <c r="C374" s="464"/>
      <c r="D374" s="464"/>
      <c r="E374" s="464"/>
      <c r="F374" s="41">
        <v>2450</v>
      </c>
      <c r="H374" s="53"/>
    </row>
    <row r="375" spans="1:8">
      <c r="A375" s="140" t="s">
        <v>332</v>
      </c>
      <c r="B375" s="464" t="s">
        <v>333</v>
      </c>
      <c r="C375" s="464"/>
      <c r="D375" s="464"/>
      <c r="E375" s="464"/>
      <c r="F375" s="41">
        <v>3600</v>
      </c>
      <c r="H375" s="53"/>
    </row>
    <row r="376" spans="1:8">
      <c r="A376" s="140" t="s">
        <v>334</v>
      </c>
      <c r="B376" s="464" t="s">
        <v>335</v>
      </c>
      <c r="C376" s="464"/>
      <c r="D376" s="464"/>
      <c r="E376" s="464"/>
      <c r="F376" s="41">
        <v>13736.68</v>
      </c>
      <c r="H376" s="53"/>
    </row>
    <row r="377" spans="1:8">
      <c r="A377" s="140" t="s">
        <v>336</v>
      </c>
      <c r="B377" s="464" t="s">
        <v>337</v>
      </c>
      <c r="C377" s="464"/>
      <c r="D377" s="464"/>
      <c r="E377" s="464"/>
      <c r="F377" s="41">
        <v>10448.030000000001</v>
      </c>
      <c r="H377" s="53"/>
    </row>
    <row r="378" spans="1:8">
      <c r="A378" s="140" t="s">
        <v>338</v>
      </c>
      <c r="B378" s="464" t="s">
        <v>339</v>
      </c>
      <c r="C378" s="464"/>
      <c r="D378" s="464"/>
      <c r="E378" s="464"/>
      <c r="F378" s="41">
        <v>10448.030000000001</v>
      </c>
      <c r="H378" s="53"/>
    </row>
    <row r="379" spans="1:8">
      <c r="A379" s="140" t="s">
        <v>340</v>
      </c>
      <c r="B379" s="464" t="s">
        <v>337</v>
      </c>
      <c r="C379" s="464"/>
      <c r="D379" s="464"/>
      <c r="E379" s="464"/>
      <c r="F379" s="41">
        <v>10448.030000000001</v>
      </c>
      <c r="H379" s="53"/>
    </row>
    <row r="380" spans="1:8">
      <c r="A380" s="140" t="s">
        <v>341</v>
      </c>
      <c r="B380" s="464" t="s">
        <v>337</v>
      </c>
      <c r="C380" s="464"/>
      <c r="D380" s="464"/>
      <c r="E380" s="464"/>
      <c r="F380" s="41">
        <v>10448.030000000001</v>
      </c>
      <c r="H380" s="53"/>
    </row>
    <row r="381" spans="1:8">
      <c r="A381" s="140" t="s">
        <v>342</v>
      </c>
      <c r="B381" s="464" t="s">
        <v>337</v>
      </c>
      <c r="C381" s="464"/>
      <c r="D381" s="464"/>
      <c r="E381" s="464"/>
      <c r="F381" s="41">
        <v>10448.030000000001</v>
      </c>
      <c r="H381" s="53"/>
    </row>
    <row r="382" spans="1:8">
      <c r="A382" s="140" t="s">
        <v>343</v>
      </c>
      <c r="B382" s="464" t="s">
        <v>344</v>
      </c>
      <c r="C382" s="464"/>
      <c r="D382" s="464"/>
      <c r="E382" s="464"/>
      <c r="F382" s="41">
        <v>10186.1</v>
      </c>
      <c r="H382" s="53"/>
    </row>
    <row r="383" spans="1:8">
      <c r="A383" s="140" t="s">
        <v>345</v>
      </c>
      <c r="B383" s="464" t="s">
        <v>346</v>
      </c>
      <c r="C383" s="464"/>
      <c r="D383" s="464"/>
      <c r="E383" s="464"/>
      <c r="F383" s="41">
        <v>1350</v>
      </c>
      <c r="H383" s="53"/>
    </row>
    <row r="384" spans="1:8">
      <c r="A384" s="140" t="s">
        <v>347</v>
      </c>
      <c r="B384" s="464" t="s">
        <v>348</v>
      </c>
      <c r="C384" s="464"/>
      <c r="D384" s="464"/>
      <c r="E384" s="464"/>
      <c r="F384" s="41">
        <v>790</v>
      </c>
      <c r="H384" s="53"/>
    </row>
    <row r="385" spans="1:8">
      <c r="A385" s="140" t="s">
        <v>349</v>
      </c>
      <c r="B385" s="464" t="s">
        <v>350</v>
      </c>
      <c r="C385" s="464"/>
      <c r="D385" s="464"/>
      <c r="E385" s="464"/>
      <c r="F385" s="41">
        <v>1850</v>
      </c>
      <c r="H385" s="53"/>
    </row>
    <row r="386" spans="1:8">
      <c r="A386" s="140" t="s">
        <v>351</v>
      </c>
      <c r="B386" s="464" t="s">
        <v>352</v>
      </c>
      <c r="C386" s="464"/>
      <c r="D386" s="464"/>
      <c r="E386" s="464"/>
      <c r="F386" s="41">
        <v>2066.67</v>
      </c>
      <c r="H386" s="53"/>
    </row>
    <row r="387" spans="1:8">
      <c r="A387" s="140" t="s">
        <v>353</v>
      </c>
      <c r="B387" s="464" t="s">
        <v>352</v>
      </c>
      <c r="C387" s="464"/>
      <c r="D387" s="464"/>
      <c r="E387" s="464"/>
      <c r="F387" s="41">
        <v>2066.67</v>
      </c>
      <c r="H387" s="53">
        <f>SUM(F366:F387)</f>
        <v>133604.17000000001</v>
      </c>
    </row>
    <row r="388" spans="1:8">
      <c r="A388" s="140"/>
      <c r="B388" s="468" t="s">
        <v>354</v>
      </c>
      <c r="C388" s="469"/>
      <c r="D388" s="469"/>
      <c r="E388" s="470"/>
      <c r="F388" s="51">
        <f>SUM(F365:F387)</f>
        <v>28575943.459999997</v>
      </c>
      <c r="G388" s="148"/>
      <c r="H388" s="149">
        <f>SUM(H387+H365)</f>
        <v>28575943.460000001</v>
      </c>
    </row>
    <row r="389" spans="1:8">
      <c r="A389" s="255" t="s">
        <v>50</v>
      </c>
      <c r="B389" s="256"/>
      <c r="C389" s="256"/>
      <c r="D389" s="256"/>
      <c r="E389" s="256"/>
      <c r="F389" s="256"/>
      <c r="G389" s="256"/>
      <c r="H389" s="257"/>
    </row>
    <row r="390" spans="1:8">
      <c r="A390" s="78"/>
      <c r="B390" s="79"/>
      <c r="C390" s="79"/>
      <c r="D390" s="79"/>
      <c r="E390" s="79"/>
      <c r="F390" s="1"/>
      <c r="G390" s="79"/>
      <c r="H390" s="85"/>
    </row>
    <row r="391" spans="1:8">
      <c r="A391" s="258"/>
      <c r="B391" s="259"/>
      <c r="C391" s="259"/>
      <c r="D391" s="259"/>
      <c r="E391" s="259"/>
      <c r="F391" s="259"/>
      <c r="G391" s="259"/>
      <c r="H391" s="260"/>
    </row>
    <row r="392" spans="1:8">
      <c r="A392" s="261"/>
      <c r="B392" s="262"/>
      <c r="C392" s="262"/>
      <c r="D392" s="262"/>
      <c r="E392" s="262"/>
      <c r="F392" s="262"/>
      <c r="G392" s="262"/>
      <c r="H392" s="263"/>
    </row>
    <row r="393" spans="1:8">
      <c r="A393" s="82"/>
      <c r="B393" s="83"/>
      <c r="C393" s="83"/>
      <c r="D393" s="83"/>
      <c r="E393" s="83"/>
      <c r="F393" s="2"/>
      <c r="G393" s="83"/>
      <c r="H393" s="84"/>
    </row>
    <row r="394" spans="1:8">
      <c r="A394" s="264" t="s">
        <v>0</v>
      </c>
      <c r="B394" s="265"/>
      <c r="C394" s="265"/>
      <c r="D394" s="265"/>
      <c r="E394" s="265"/>
      <c r="F394" s="265"/>
      <c r="G394" s="265"/>
      <c r="H394" s="266"/>
    </row>
    <row r="395" spans="1:8">
      <c r="A395" s="78"/>
      <c r="B395" s="79"/>
      <c r="C395" s="79"/>
      <c r="D395" s="79"/>
      <c r="E395" s="79"/>
      <c r="F395" s="1"/>
      <c r="G395" s="79"/>
      <c r="H395" s="80">
        <v>9</v>
      </c>
    </row>
    <row r="396" spans="1:8">
      <c r="A396" s="247" t="s">
        <v>1</v>
      </c>
      <c r="B396" s="248"/>
      <c r="C396" s="267" t="s">
        <v>2</v>
      </c>
      <c r="D396" s="268"/>
      <c r="E396" s="268"/>
      <c r="F396" s="268"/>
      <c r="G396" s="268"/>
      <c r="H396" s="269"/>
    </row>
    <row r="397" spans="1:8">
      <c r="A397" s="247" t="s">
        <v>3</v>
      </c>
      <c r="B397" s="248"/>
      <c r="C397" s="249" t="s">
        <v>4</v>
      </c>
      <c r="D397" s="250"/>
      <c r="E397" s="251"/>
      <c r="F397" s="3" t="s">
        <v>5</v>
      </c>
      <c r="G397" s="249" t="s">
        <v>6</v>
      </c>
      <c r="H397" s="251"/>
    </row>
    <row r="398" spans="1:8">
      <c r="A398" s="247" t="s">
        <v>7</v>
      </c>
      <c r="B398" s="248"/>
      <c r="C398" s="249" t="s">
        <v>8</v>
      </c>
      <c r="D398" s="250"/>
      <c r="E398" s="251"/>
      <c r="F398" s="4" t="s">
        <v>9</v>
      </c>
      <c r="G398" s="249" t="s">
        <v>10</v>
      </c>
      <c r="H398" s="251"/>
    </row>
    <row r="399" spans="1:8">
      <c r="A399" s="247" t="s">
        <v>11</v>
      </c>
      <c r="B399" s="248"/>
      <c r="C399" s="249" t="s">
        <v>12</v>
      </c>
      <c r="D399" s="250"/>
      <c r="E399" s="250"/>
      <c r="F399" s="250"/>
      <c r="G399" s="250"/>
      <c r="H399" s="251"/>
    </row>
    <row r="400" spans="1:8">
      <c r="A400" s="86"/>
      <c r="B400" s="87"/>
      <c r="C400" s="87"/>
      <c r="D400" s="87"/>
      <c r="E400" s="87"/>
      <c r="F400" s="5"/>
      <c r="G400" s="87"/>
      <c r="H400" s="88"/>
    </row>
    <row r="401" spans="1:8">
      <c r="A401" s="247" t="s">
        <v>13</v>
      </c>
      <c r="B401" s="252"/>
      <c r="C401" s="252"/>
      <c r="D401" s="252"/>
      <c r="E401" s="252"/>
      <c r="F401" s="248"/>
      <c r="G401" s="317" t="s">
        <v>14</v>
      </c>
      <c r="H401" s="318"/>
    </row>
    <row r="402" spans="1:8">
      <c r="A402" s="247" t="s">
        <v>15</v>
      </c>
      <c r="B402" s="248"/>
      <c r="C402" s="247" t="s">
        <v>16</v>
      </c>
      <c r="D402" s="252"/>
      <c r="E402" s="252"/>
      <c r="F402" s="248"/>
      <c r="G402" s="253">
        <f>G361</f>
        <v>45443</v>
      </c>
      <c r="H402" s="254"/>
    </row>
    <row r="403" spans="1:8">
      <c r="A403" s="249"/>
      <c r="B403" s="251"/>
      <c r="C403" s="280" t="s">
        <v>17</v>
      </c>
      <c r="D403" s="281"/>
      <c r="E403" s="281"/>
      <c r="F403" s="282"/>
      <c r="G403" s="91"/>
      <c r="H403" s="92"/>
    </row>
    <row r="404" spans="1:8">
      <c r="A404" s="86"/>
      <c r="B404" s="87"/>
      <c r="C404" s="87"/>
      <c r="D404" s="87"/>
      <c r="E404" s="87"/>
      <c r="F404" s="5"/>
      <c r="G404" s="87"/>
      <c r="H404" s="88"/>
    </row>
    <row r="405" spans="1:8">
      <c r="A405" s="93" t="s">
        <v>15</v>
      </c>
      <c r="B405" s="247" t="s">
        <v>16</v>
      </c>
      <c r="C405" s="252"/>
      <c r="D405" s="252"/>
      <c r="E405" s="248"/>
      <c r="F405" s="4" t="s">
        <v>18</v>
      </c>
      <c r="G405" s="247" t="s">
        <v>19</v>
      </c>
      <c r="H405" s="248"/>
    </row>
    <row r="406" spans="1:8">
      <c r="A406" s="106"/>
      <c r="B406" s="472" t="s">
        <v>355</v>
      </c>
      <c r="C406" s="473"/>
      <c r="D406" s="473"/>
      <c r="E406" s="474"/>
      <c r="F406" s="51">
        <f>F388</f>
        <v>28575943.459999997</v>
      </c>
      <c r="G406" s="150"/>
      <c r="H406" s="151">
        <f>H388</f>
        <v>28575943.460000001</v>
      </c>
    </row>
    <row r="407" spans="1:8">
      <c r="A407" s="140" t="s">
        <v>356</v>
      </c>
      <c r="B407" s="464" t="s">
        <v>352</v>
      </c>
      <c r="C407" s="464"/>
      <c r="D407" s="464"/>
      <c r="E407" s="464"/>
      <c r="F407" s="41">
        <v>2066.67</v>
      </c>
      <c r="H407" s="53"/>
    </row>
    <row r="408" spans="1:8">
      <c r="A408" s="140" t="s">
        <v>357</v>
      </c>
      <c r="B408" s="464" t="s">
        <v>358</v>
      </c>
      <c r="C408" s="464"/>
      <c r="D408" s="464"/>
      <c r="E408" s="464"/>
      <c r="F408" s="41">
        <v>1795</v>
      </c>
      <c r="H408" s="53"/>
    </row>
    <row r="409" spans="1:8">
      <c r="A409" s="140" t="s">
        <v>359</v>
      </c>
      <c r="B409" s="464" t="s">
        <v>360</v>
      </c>
      <c r="C409" s="464"/>
      <c r="D409" s="464"/>
      <c r="E409" s="464"/>
      <c r="F409" s="41">
        <v>595</v>
      </c>
      <c r="H409" s="53"/>
    </row>
    <row r="410" spans="1:8">
      <c r="A410" s="140" t="s">
        <v>361</v>
      </c>
      <c r="B410" s="464" t="s">
        <v>360</v>
      </c>
      <c r="C410" s="464"/>
      <c r="D410" s="464"/>
      <c r="E410" s="464"/>
      <c r="F410" s="41">
        <v>595</v>
      </c>
      <c r="H410" s="53"/>
    </row>
    <row r="411" spans="1:8">
      <c r="A411" s="140" t="s">
        <v>362</v>
      </c>
      <c r="B411" s="464" t="s">
        <v>360</v>
      </c>
      <c r="C411" s="464"/>
      <c r="D411" s="464"/>
      <c r="E411" s="464"/>
      <c r="F411" s="41">
        <v>595</v>
      </c>
      <c r="H411" s="53"/>
    </row>
    <row r="412" spans="1:8">
      <c r="A412" s="140" t="s">
        <v>363</v>
      </c>
      <c r="B412" s="464" t="s">
        <v>364</v>
      </c>
      <c r="C412" s="464"/>
      <c r="D412" s="464"/>
      <c r="E412" s="464"/>
      <c r="F412" s="41">
        <v>2100</v>
      </c>
      <c r="H412" s="53"/>
    </row>
    <row r="413" spans="1:8">
      <c r="A413" s="140" t="s">
        <v>365</v>
      </c>
      <c r="B413" s="454" t="s">
        <v>366</v>
      </c>
      <c r="C413" s="454"/>
      <c r="D413" s="454"/>
      <c r="E413" s="454"/>
      <c r="F413" s="41">
        <v>930</v>
      </c>
      <c r="H413" s="53"/>
    </row>
    <row r="414" spans="1:8">
      <c r="A414" s="140" t="s">
        <v>367</v>
      </c>
      <c r="B414" s="454" t="s">
        <v>366</v>
      </c>
      <c r="C414" s="454"/>
      <c r="D414" s="454"/>
      <c r="E414" s="454"/>
      <c r="F414" s="41">
        <v>930</v>
      </c>
      <c r="H414" s="53"/>
    </row>
    <row r="415" spans="1:8">
      <c r="A415" s="106" t="s">
        <v>368</v>
      </c>
      <c r="B415" s="463" t="s">
        <v>369</v>
      </c>
      <c r="C415" s="454"/>
      <c r="D415" s="454"/>
      <c r="E415" s="454"/>
      <c r="F415" s="41">
        <v>1990</v>
      </c>
      <c r="H415" s="53"/>
    </row>
    <row r="416" spans="1:8">
      <c r="A416" s="106" t="s">
        <v>370</v>
      </c>
      <c r="B416" s="463" t="s">
        <v>371</v>
      </c>
      <c r="C416" s="454"/>
      <c r="D416" s="454"/>
      <c r="E416" s="454"/>
      <c r="F416" s="41">
        <v>1220</v>
      </c>
      <c r="H416" s="53"/>
    </row>
    <row r="417" spans="1:8">
      <c r="A417" s="106" t="s">
        <v>372</v>
      </c>
      <c r="B417" s="463" t="s">
        <v>371</v>
      </c>
      <c r="C417" s="454"/>
      <c r="D417" s="454"/>
      <c r="E417" s="454"/>
      <c r="F417" s="41">
        <v>1220</v>
      </c>
      <c r="H417" s="53"/>
    </row>
    <row r="418" spans="1:8">
      <c r="A418" s="106" t="s">
        <v>373</v>
      </c>
      <c r="B418" s="463" t="s">
        <v>374</v>
      </c>
      <c r="C418" s="454"/>
      <c r="D418" s="454"/>
      <c r="E418" s="454"/>
      <c r="F418" s="41">
        <v>1060</v>
      </c>
      <c r="H418" s="53"/>
    </row>
    <row r="419" spans="1:8">
      <c r="A419" s="106" t="s">
        <v>375</v>
      </c>
      <c r="B419" s="463" t="s">
        <v>376</v>
      </c>
      <c r="C419" s="454"/>
      <c r="D419" s="454"/>
      <c r="E419" s="454"/>
      <c r="F419" s="41">
        <v>1560</v>
      </c>
      <c r="H419" s="53"/>
    </row>
    <row r="420" spans="1:8">
      <c r="A420" s="106" t="s">
        <v>377</v>
      </c>
      <c r="B420" s="463" t="s">
        <v>376</v>
      </c>
      <c r="C420" s="454"/>
      <c r="D420" s="454"/>
      <c r="E420" s="454"/>
      <c r="F420" s="41">
        <v>1560</v>
      </c>
      <c r="H420" s="53"/>
    </row>
    <row r="421" spans="1:8">
      <c r="A421" s="106" t="s">
        <v>378</v>
      </c>
      <c r="B421" s="463" t="s">
        <v>376</v>
      </c>
      <c r="C421" s="454"/>
      <c r="D421" s="454"/>
      <c r="E421" s="454"/>
      <c r="F421" s="41">
        <v>1560</v>
      </c>
      <c r="H421" s="53"/>
    </row>
    <row r="422" spans="1:8">
      <c r="A422" s="106" t="s">
        <v>379</v>
      </c>
      <c r="B422" s="324" t="s">
        <v>380</v>
      </c>
      <c r="C422" s="325"/>
      <c r="D422" s="325"/>
      <c r="E422" s="325"/>
      <c r="F422" s="50">
        <v>1690</v>
      </c>
      <c r="H422" s="53"/>
    </row>
    <row r="423" spans="1:8">
      <c r="A423" s="106" t="s">
        <v>381</v>
      </c>
      <c r="B423" s="463" t="s">
        <v>380</v>
      </c>
      <c r="C423" s="454"/>
      <c r="D423" s="454"/>
      <c r="E423" s="454"/>
      <c r="F423" s="41">
        <v>1690</v>
      </c>
      <c r="H423" s="53"/>
    </row>
    <row r="424" spans="1:8">
      <c r="A424" s="106" t="s">
        <v>382</v>
      </c>
      <c r="B424" s="463" t="s">
        <v>380</v>
      </c>
      <c r="C424" s="454"/>
      <c r="D424" s="454"/>
      <c r="E424" s="454"/>
      <c r="F424" s="52">
        <v>1690</v>
      </c>
      <c r="G424" s="152"/>
      <c r="H424" s="149">
        <f>SUM(F407:F424)</f>
        <v>24846.67</v>
      </c>
    </row>
    <row r="425" spans="1:8">
      <c r="A425" s="106"/>
      <c r="B425" s="475" t="s">
        <v>383</v>
      </c>
      <c r="C425" s="476"/>
      <c r="D425" s="476"/>
      <c r="E425" s="477"/>
      <c r="F425" s="51">
        <f>SUM(F406:F424)</f>
        <v>28600790.129999999</v>
      </c>
      <c r="G425" s="152"/>
      <c r="H425" s="149">
        <f>SUM(H424+H406)</f>
        <v>28600790.130000003</v>
      </c>
    </row>
    <row r="426" spans="1:8">
      <c r="A426" s="255" t="s">
        <v>50</v>
      </c>
      <c r="B426" s="256"/>
      <c r="C426" s="256"/>
      <c r="D426" s="256"/>
      <c r="E426" s="256"/>
      <c r="F426" s="256"/>
      <c r="G426" s="256"/>
      <c r="H426" s="257"/>
    </row>
    <row r="427" spans="1:8">
      <c r="A427" s="78"/>
      <c r="B427" s="79"/>
      <c r="C427" s="79"/>
      <c r="D427" s="79"/>
      <c r="E427" s="79"/>
      <c r="F427" s="1"/>
      <c r="G427" s="79"/>
      <c r="H427" s="85"/>
    </row>
    <row r="428" spans="1:8">
      <c r="A428" s="258"/>
      <c r="B428" s="259"/>
      <c r="C428" s="259"/>
      <c r="D428" s="259"/>
      <c r="E428" s="259"/>
      <c r="F428" s="259"/>
      <c r="G428" s="259"/>
      <c r="H428" s="260"/>
    </row>
    <row r="429" spans="1:8">
      <c r="A429" s="261"/>
      <c r="B429" s="262"/>
      <c r="C429" s="262"/>
      <c r="D429" s="262"/>
      <c r="E429" s="262"/>
      <c r="F429" s="262"/>
      <c r="G429" s="262"/>
      <c r="H429" s="263"/>
    </row>
    <row r="430" spans="1:8">
      <c r="A430" s="82"/>
      <c r="B430" s="83"/>
      <c r="C430" s="83"/>
      <c r="D430" s="83"/>
      <c r="E430" s="83"/>
      <c r="F430" s="2"/>
      <c r="G430" s="83"/>
      <c r="H430" s="84"/>
    </row>
    <row r="431" spans="1:8">
      <c r="A431" s="264" t="s">
        <v>0</v>
      </c>
      <c r="B431" s="265"/>
      <c r="C431" s="265"/>
      <c r="D431" s="265"/>
      <c r="E431" s="265"/>
      <c r="F431" s="265"/>
      <c r="G431" s="265"/>
      <c r="H431" s="266"/>
    </row>
    <row r="432" spans="1:8">
      <c r="A432" s="78"/>
      <c r="B432" s="79"/>
      <c r="C432" s="79"/>
      <c r="D432" s="79"/>
      <c r="E432" s="79"/>
      <c r="F432" s="1"/>
      <c r="G432" s="79"/>
      <c r="H432" s="80">
        <v>11</v>
      </c>
    </row>
    <row r="433" spans="1:8">
      <c r="A433" s="247" t="s">
        <v>1</v>
      </c>
      <c r="B433" s="248"/>
      <c r="C433" s="267" t="s">
        <v>2</v>
      </c>
      <c r="D433" s="268"/>
      <c r="E433" s="268"/>
      <c r="F433" s="268"/>
      <c r="G433" s="268"/>
      <c r="H433" s="269"/>
    </row>
    <row r="434" spans="1:8">
      <c r="A434" s="247" t="s">
        <v>3</v>
      </c>
      <c r="B434" s="248"/>
      <c r="C434" s="249" t="s">
        <v>4</v>
      </c>
      <c r="D434" s="250"/>
      <c r="E434" s="251"/>
      <c r="F434" s="3" t="s">
        <v>5</v>
      </c>
      <c r="G434" s="249" t="s">
        <v>6</v>
      </c>
      <c r="H434" s="251"/>
    </row>
    <row r="435" spans="1:8">
      <c r="A435" s="247" t="s">
        <v>7</v>
      </c>
      <c r="B435" s="248"/>
      <c r="C435" s="249" t="s">
        <v>8</v>
      </c>
      <c r="D435" s="250"/>
      <c r="E435" s="251"/>
      <c r="F435" s="4" t="s">
        <v>9</v>
      </c>
      <c r="G435" s="249" t="s">
        <v>10</v>
      </c>
      <c r="H435" s="251"/>
    </row>
    <row r="436" spans="1:8">
      <c r="A436" s="247" t="s">
        <v>11</v>
      </c>
      <c r="B436" s="248"/>
      <c r="C436" s="249" t="s">
        <v>12</v>
      </c>
      <c r="D436" s="250"/>
      <c r="E436" s="250"/>
      <c r="F436" s="250"/>
      <c r="G436" s="250"/>
      <c r="H436" s="251"/>
    </row>
    <row r="437" spans="1:8">
      <c r="A437" s="86"/>
      <c r="B437" s="87"/>
      <c r="C437" s="87"/>
      <c r="D437" s="87"/>
      <c r="E437" s="87"/>
      <c r="F437" s="5"/>
      <c r="G437" s="87"/>
      <c r="H437" s="88"/>
    </row>
    <row r="438" spans="1:8">
      <c r="A438" s="247" t="s">
        <v>13</v>
      </c>
      <c r="B438" s="252"/>
      <c r="C438" s="252"/>
      <c r="D438" s="252"/>
      <c r="E438" s="252"/>
      <c r="F438" s="248"/>
      <c r="G438" s="317" t="s">
        <v>14</v>
      </c>
      <c r="H438" s="318"/>
    </row>
    <row r="439" spans="1:8">
      <c r="A439" s="247" t="s">
        <v>15</v>
      </c>
      <c r="B439" s="248"/>
      <c r="C439" s="247" t="s">
        <v>16</v>
      </c>
      <c r="D439" s="252"/>
      <c r="E439" s="252"/>
      <c r="F439" s="248"/>
      <c r="G439" s="253">
        <f>G402</f>
        <v>45443</v>
      </c>
      <c r="H439" s="254"/>
    </row>
    <row r="440" spans="1:8">
      <c r="A440" s="249"/>
      <c r="B440" s="251"/>
      <c r="C440" s="280" t="s">
        <v>17</v>
      </c>
      <c r="D440" s="281"/>
      <c r="E440" s="281"/>
      <c r="F440" s="282"/>
      <c r="G440" s="91"/>
      <c r="H440" s="92"/>
    </row>
    <row r="441" spans="1:8">
      <c r="A441" s="86"/>
      <c r="B441" s="87"/>
      <c r="C441" s="87"/>
      <c r="D441" s="87"/>
      <c r="E441" s="87"/>
      <c r="F441" s="5"/>
      <c r="G441" s="87"/>
      <c r="H441" s="88"/>
    </row>
    <row r="442" spans="1:8">
      <c r="A442" s="93" t="s">
        <v>15</v>
      </c>
      <c r="B442" s="247" t="s">
        <v>16</v>
      </c>
      <c r="C442" s="252"/>
      <c r="D442" s="252"/>
      <c r="E442" s="248"/>
      <c r="F442" s="4" t="s">
        <v>18</v>
      </c>
      <c r="G442" s="247" t="s">
        <v>19</v>
      </c>
      <c r="H442" s="248"/>
    </row>
    <row r="443" spans="1:8">
      <c r="A443" s="106"/>
      <c r="B443" s="478" t="s">
        <v>384</v>
      </c>
      <c r="C443" s="479"/>
      <c r="D443" s="479"/>
      <c r="E443" s="480"/>
      <c r="F443" s="51">
        <f>F425</f>
        <v>28600790.129999999</v>
      </c>
      <c r="G443" s="150"/>
      <c r="H443" s="151">
        <f>H425</f>
        <v>28600790.130000003</v>
      </c>
    </row>
    <row r="444" spans="1:8">
      <c r="A444" s="106" t="s">
        <v>385</v>
      </c>
      <c r="B444" s="463" t="s">
        <v>386</v>
      </c>
      <c r="C444" s="454"/>
      <c r="D444" s="454"/>
      <c r="E444" s="454"/>
      <c r="F444" s="41">
        <v>3000</v>
      </c>
      <c r="H444" s="53"/>
    </row>
    <row r="445" spans="1:8">
      <c r="A445" s="106" t="s">
        <v>387</v>
      </c>
      <c r="B445" s="463" t="s">
        <v>388</v>
      </c>
      <c r="C445" s="454"/>
      <c r="D445" s="454"/>
      <c r="E445" s="454"/>
      <c r="F445" s="41">
        <v>950</v>
      </c>
      <c r="H445" s="53"/>
    </row>
    <row r="446" spans="1:8">
      <c r="A446" s="106" t="s">
        <v>389</v>
      </c>
      <c r="B446" s="463" t="s">
        <v>388</v>
      </c>
      <c r="C446" s="454"/>
      <c r="D446" s="454"/>
      <c r="E446" s="454"/>
      <c r="F446" s="41">
        <v>950</v>
      </c>
      <c r="H446" s="53"/>
    </row>
    <row r="447" spans="1:8">
      <c r="A447" s="106" t="s">
        <v>390</v>
      </c>
      <c r="B447" s="463" t="s">
        <v>388</v>
      </c>
      <c r="C447" s="454"/>
      <c r="D447" s="454"/>
      <c r="E447" s="454"/>
      <c r="F447" s="41">
        <v>950</v>
      </c>
      <c r="H447" s="53"/>
    </row>
    <row r="448" spans="1:8">
      <c r="A448" s="106" t="s">
        <v>391</v>
      </c>
      <c r="B448" s="463" t="s">
        <v>388</v>
      </c>
      <c r="C448" s="454"/>
      <c r="D448" s="454"/>
      <c r="E448" s="454"/>
      <c r="F448" s="41">
        <v>950</v>
      </c>
      <c r="H448" s="53"/>
    </row>
    <row r="449" spans="1:8">
      <c r="A449" s="106" t="s">
        <v>392</v>
      </c>
      <c r="B449" s="463" t="s">
        <v>388</v>
      </c>
      <c r="C449" s="454"/>
      <c r="D449" s="454"/>
      <c r="E449" s="454"/>
      <c r="F449" s="41">
        <v>950</v>
      </c>
      <c r="H449" s="53"/>
    </row>
    <row r="450" spans="1:8">
      <c r="A450" s="106" t="s">
        <v>393</v>
      </c>
      <c r="B450" s="463" t="s">
        <v>388</v>
      </c>
      <c r="C450" s="454"/>
      <c r="D450" s="454"/>
      <c r="E450" s="454"/>
      <c r="F450" s="41">
        <v>950</v>
      </c>
      <c r="H450" s="53"/>
    </row>
    <row r="451" spans="1:8">
      <c r="A451" s="106" t="s">
        <v>394</v>
      </c>
      <c r="B451" s="463" t="s">
        <v>388</v>
      </c>
      <c r="C451" s="454"/>
      <c r="D451" s="454"/>
      <c r="E451" s="454"/>
      <c r="F451" s="41">
        <v>950</v>
      </c>
      <c r="H451" s="53"/>
    </row>
    <row r="452" spans="1:8">
      <c r="A452" s="106" t="s">
        <v>395</v>
      </c>
      <c r="B452" s="463" t="s">
        <v>388</v>
      </c>
      <c r="C452" s="454"/>
      <c r="D452" s="454"/>
      <c r="E452" s="454"/>
      <c r="F452" s="41">
        <v>950</v>
      </c>
      <c r="H452" s="53"/>
    </row>
    <row r="453" spans="1:8">
      <c r="A453" s="106" t="s">
        <v>396</v>
      </c>
      <c r="B453" s="463" t="s">
        <v>397</v>
      </c>
      <c r="C453" s="454"/>
      <c r="D453" s="454"/>
      <c r="E453" s="454"/>
      <c r="F453" s="41">
        <v>5825</v>
      </c>
      <c r="H453" s="53"/>
    </row>
    <row r="454" spans="1:8">
      <c r="A454" s="106" t="s">
        <v>398</v>
      </c>
      <c r="B454" s="463" t="s">
        <v>399</v>
      </c>
      <c r="C454" s="454"/>
      <c r="D454" s="454"/>
      <c r="E454" s="454"/>
      <c r="F454" s="41">
        <v>1990</v>
      </c>
      <c r="H454" s="53"/>
    </row>
    <row r="455" spans="1:8">
      <c r="A455" s="106" t="s">
        <v>400</v>
      </c>
      <c r="B455" s="463" t="s">
        <v>401</v>
      </c>
      <c r="C455" s="454"/>
      <c r="D455" s="454"/>
      <c r="E455" s="454"/>
      <c r="F455" s="41">
        <v>1990</v>
      </c>
      <c r="H455" s="53"/>
    </row>
    <row r="456" spans="1:8">
      <c r="A456" s="106" t="s">
        <v>402</v>
      </c>
      <c r="B456" s="463" t="s">
        <v>399</v>
      </c>
      <c r="C456" s="454"/>
      <c r="D456" s="454"/>
      <c r="E456" s="454"/>
      <c r="F456" s="41">
        <v>1990</v>
      </c>
      <c r="H456" s="53"/>
    </row>
    <row r="457" spans="1:8">
      <c r="A457" s="106" t="s">
        <v>403</v>
      </c>
      <c r="B457" s="463" t="s">
        <v>404</v>
      </c>
      <c r="C457" s="454"/>
      <c r="D457" s="454"/>
      <c r="E457" s="454"/>
      <c r="F457" s="52">
        <v>3600</v>
      </c>
      <c r="G457" s="152"/>
      <c r="H457" s="153">
        <f>SUM(F444:F457)</f>
        <v>25995</v>
      </c>
    </row>
    <row r="458" spans="1:8">
      <c r="A458" s="106"/>
      <c r="B458" s="489" t="s">
        <v>405</v>
      </c>
      <c r="C458" s="490"/>
      <c r="D458" s="490"/>
      <c r="E458" s="491"/>
      <c r="F458" s="51">
        <f>SUM(F443:F457)</f>
        <v>28626785.129999999</v>
      </c>
      <c r="G458" s="152"/>
      <c r="H458" s="149">
        <f>SUM(H457+H443)</f>
        <v>28626785.130000003</v>
      </c>
    </row>
    <row r="459" spans="1:8">
      <c r="A459" s="492" t="s">
        <v>50</v>
      </c>
      <c r="B459" s="493"/>
      <c r="C459" s="493"/>
      <c r="D459" s="493"/>
      <c r="E459" s="493"/>
      <c r="F459" s="493"/>
      <c r="G459" s="493"/>
      <c r="H459" s="494"/>
    </row>
    <row r="460" spans="1:8">
      <c r="A460" s="154"/>
      <c r="B460" s="155"/>
      <c r="C460" s="155"/>
      <c r="D460" s="155"/>
      <c r="E460" s="155"/>
      <c r="F460" s="54"/>
      <c r="G460" s="155"/>
      <c r="H460" s="156"/>
    </row>
    <row r="461" spans="1:8">
      <c r="A461" s="495"/>
      <c r="B461" s="496"/>
      <c r="C461" s="496"/>
      <c r="D461" s="496"/>
      <c r="E461" s="496"/>
      <c r="F461" s="496"/>
      <c r="G461" s="496"/>
      <c r="H461" s="497"/>
    </row>
    <row r="462" spans="1:8">
      <c r="A462" s="498"/>
      <c r="B462" s="499"/>
      <c r="C462" s="499"/>
      <c r="D462" s="499"/>
      <c r="E462" s="499"/>
      <c r="F462" s="499"/>
      <c r="G462" s="499"/>
      <c r="H462" s="500"/>
    </row>
    <row r="463" spans="1:8">
      <c r="A463" s="157"/>
      <c r="B463" s="158"/>
      <c r="C463" s="158"/>
      <c r="D463" s="158"/>
      <c r="E463" s="158"/>
      <c r="F463" s="55"/>
      <c r="G463" s="158"/>
      <c r="H463" s="159"/>
    </row>
    <row r="464" spans="1:8">
      <c r="A464" s="501" t="s">
        <v>0</v>
      </c>
      <c r="B464" s="502"/>
      <c r="C464" s="502"/>
      <c r="D464" s="502"/>
      <c r="E464" s="502"/>
      <c r="F464" s="502"/>
      <c r="G464" s="502"/>
      <c r="H464" s="503"/>
    </row>
    <row r="465" spans="1:8">
      <c r="A465" s="78"/>
      <c r="B465" s="79"/>
      <c r="C465" s="79"/>
      <c r="D465" s="79"/>
      <c r="E465" s="79"/>
      <c r="F465" s="1"/>
      <c r="G465" s="79"/>
      <c r="H465" s="80">
        <v>12</v>
      </c>
    </row>
    <row r="466" spans="1:8">
      <c r="A466" s="481" t="s">
        <v>1</v>
      </c>
      <c r="B466" s="482"/>
      <c r="C466" s="483" t="s">
        <v>2</v>
      </c>
      <c r="D466" s="484"/>
      <c r="E466" s="484"/>
      <c r="F466" s="484"/>
      <c r="G466" s="484"/>
      <c r="H466" s="485"/>
    </row>
    <row r="467" spans="1:8">
      <c r="A467" s="481" t="s">
        <v>3</v>
      </c>
      <c r="B467" s="482"/>
      <c r="C467" s="486" t="s">
        <v>4</v>
      </c>
      <c r="D467" s="487"/>
      <c r="E467" s="488"/>
      <c r="F467" s="56" t="s">
        <v>5</v>
      </c>
      <c r="G467" s="486" t="s">
        <v>6</v>
      </c>
      <c r="H467" s="488"/>
    </row>
    <row r="468" spans="1:8">
      <c r="A468" s="481" t="s">
        <v>7</v>
      </c>
      <c r="B468" s="482"/>
      <c r="C468" s="486" t="s">
        <v>8</v>
      </c>
      <c r="D468" s="487"/>
      <c r="E468" s="488"/>
      <c r="F468" s="57" t="s">
        <v>9</v>
      </c>
      <c r="G468" s="486" t="s">
        <v>10</v>
      </c>
      <c r="H468" s="488"/>
    </row>
    <row r="469" spans="1:8">
      <c r="A469" s="481" t="s">
        <v>11</v>
      </c>
      <c r="B469" s="482"/>
      <c r="C469" s="486" t="s">
        <v>12</v>
      </c>
      <c r="D469" s="487"/>
      <c r="E469" s="487"/>
      <c r="F469" s="487"/>
      <c r="G469" s="487"/>
      <c r="H469" s="488"/>
    </row>
    <row r="470" spans="1:8">
      <c r="A470" s="86"/>
      <c r="B470" s="87"/>
      <c r="C470" s="87"/>
      <c r="D470" s="87"/>
      <c r="E470" s="87"/>
      <c r="F470" s="5"/>
      <c r="G470" s="87"/>
      <c r="H470" s="88"/>
    </row>
    <row r="471" spans="1:8">
      <c r="A471" s="481" t="s">
        <v>13</v>
      </c>
      <c r="B471" s="507"/>
      <c r="C471" s="507"/>
      <c r="D471" s="507"/>
      <c r="E471" s="507"/>
      <c r="F471" s="482"/>
      <c r="G471" s="511" t="s">
        <v>14</v>
      </c>
      <c r="H471" s="512"/>
    </row>
    <row r="472" spans="1:8">
      <c r="A472" s="481" t="s">
        <v>15</v>
      </c>
      <c r="B472" s="482"/>
      <c r="C472" s="481" t="s">
        <v>16</v>
      </c>
      <c r="D472" s="507"/>
      <c r="E472" s="507"/>
      <c r="F472" s="482"/>
      <c r="G472" s="513">
        <f>G439</f>
        <v>45443</v>
      </c>
      <c r="H472" s="514"/>
    </row>
    <row r="473" spans="1:8">
      <c r="A473" s="486"/>
      <c r="B473" s="488"/>
      <c r="C473" s="504" t="s">
        <v>17</v>
      </c>
      <c r="D473" s="505"/>
      <c r="E473" s="505"/>
      <c r="F473" s="506"/>
      <c r="G473" s="91"/>
      <c r="H473" s="92"/>
    </row>
    <row r="474" spans="1:8">
      <c r="A474" s="86"/>
      <c r="B474" s="87"/>
      <c r="C474" s="87"/>
      <c r="D474" s="87"/>
      <c r="E474" s="87"/>
      <c r="F474" s="5"/>
      <c r="G474" s="87"/>
      <c r="H474" s="88"/>
    </row>
    <row r="475" spans="1:8">
      <c r="A475" s="160" t="s">
        <v>15</v>
      </c>
      <c r="B475" s="481" t="s">
        <v>16</v>
      </c>
      <c r="C475" s="507"/>
      <c r="D475" s="507"/>
      <c r="E475" s="482"/>
      <c r="F475" s="57" t="s">
        <v>18</v>
      </c>
      <c r="G475" s="481" t="s">
        <v>19</v>
      </c>
      <c r="H475" s="482"/>
    </row>
    <row r="476" spans="1:8">
      <c r="A476" s="140"/>
      <c r="B476" s="508" t="s">
        <v>406</v>
      </c>
      <c r="C476" s="509"/>
      <c r="D476" s="509"/>
      <c r="E476" s="510"/>
      <c r="F476" s="58">
        <f>F458</f>
        <v>28626785.129999999</v>
      </c>
      <c r="G476" s="161"/>
      <c r="H476" s="162">
        <f>H458</f>
        <v>28626785.130000003</v>
      </c>
    </row>
    <row r="477" spans="1:8">
      <c r="A477" s="140" t="s">
        <v>407</v>
      </c>
      <c r="B477" s="324" t="s">
        <v>408</v>
      </c>
      <c r="C477" s="325"/>
      <c r="D477" s="325"/>
      <c r="E477" s="325"/>
      <c r="F477" s="50">
        <v>1560</v>
      </c>
      <c r="G477" s="87"/>
      <c r="H477" s="163"/>
    </row>
    <row r="478" spans="1:8">
      <c r="A478" s="140" t="s">
        <v>409</v>
      </c>
      <c r="B478" s="324" t="s">
        <v>410</v>
      </c>
      <c r="C478" s="325"/>
      <c r="D478" s="325"/>
      <c r="E478" s="325"/>
      <c r="F478" s="50">
        <v>1980</v>
      </c>
      <c r="G478" s="87"/>
      <c r="H478" s="163"/>
    </row>
    <row r="479" spans="1:8">
      <c r="A479" s="140" t="s">
        <v>411</v>
      </c>
      <c r="B479" s="324" t="s">
        <v>412</v>
      </c>
      <c r="C479" s="325"/>
      <c r="D479" s="325"/>
      <c r="E479" s="325"/>
      <c r="F479" s="50">
        <v>1525</v>
      </c>
      <c r="G479" s="87"/>
      <c r="H479" s="163"/>
    </row>
    <row r="480" spans="1:8">
      <c r="A480" s="140" t="s">
        <v>413</v>
      </c>
      <c r="B480" s="324" t="s">
        <v>412</v>
      </c>
      <c r="C480" s="325"/>
      <c r="D480" s="325"/>
      <c r="E480" s="325"/>
      <c r="F480" s="50">
        <v>1525</v>
      </c>
      <c r="G480" s="87"/>
      <c r="H480" s="163"/>
    </row>
    <row r="481" spans="1:8">
      <c r="A481" s="140" t="s">
        <v>414</v>
      </c>
      <c r="B481" s="324" t="s">
        <v>412</v>
      </c>
      <c r="C481" s="325"/>
      <c r="D481" s="325"/>
      <c r="E481" s="325"/>
      <c r="F481" s="50">
        <v>1525</v>
      </c>
      <c r="G481" s="87"/>
      <c r="H481" s="163"/>
    </row>
    <row r="482" spans="1:8">
      <c r="A482" s="140" t="s">
        <v>415</v>
      </c>
      <c r="B482" s="324" t="s">
        <v>412</v>
      </c>
      <c r="C482" s="325"/>
      <c r="D482" s="325"/>
      <c r="E482" s="325"/>
      <c r="F482" s="50">
        <v>1525</v>
      </c>
      <c r="G482" s="87"/>
      <c r="H482" s="163"/>
    </row>
    <row r="483" spans="1:8">
      <c r="A483" s="140" t="s">
        <v>416</v>
      </c>
      <c r="B483" s="324" t="s">
        <v>417</v>
      </c>
      <c r="C483" s="325"/>
      <c r="D483" s="325"/>
      <c r="E483" s="325"/>
      <c r="F483" s="50">
        <v>1200</v>
      </c>
      <c r="G483" s="87"/>
      <c r="H483" s="163"/>
    </row>
    <row r="484" spans="1:8">
      <c r="A484" s="140" t="s">
        <v>418</v>
      </c>
      <c r="B484" s="324" t="s">
        <v>419</v>
      </c>
      <c r="C484" s="325"/>
      <c r="D484" s="325"/>
      <c r="E484" s="325"/>
      <c r="F484" s="50">
        <v>1200</v>
      </c>
      <c r="G484" s="87"/>
      <c r="H484" s="163"/>
    </row>
    <row r="485" spans="1:8">
      <c r="A485" s="140" t="s">
        <v>420</v>
      </c>
      <c r="B485" s="324" t="s">
        <v>419</v>
      </c>
      <c r="C485" s="325"/>
      <c r="D485" s="325"/>
      <c r="E485" s="325"/>
      <c r="F485" s="50">
        <v>1200</v>
      </c>
      <c r="G485" s="87"/>
      <c r="H485" s="163"/>
    </row>
    <row r="486" spans="1:8">
      <c r="A486" s="140" t="s">
        <v>421</v>
      </c>
      <c r="B486" s="324" t="s">
        <v>419</v>
      </c>
      <c r="C486" s="325"/>
      <c r="D486" s="325"/>
      <c r="E486" s="326"/>
      <c r="F486" s="50">
        <v>1200</v>
      </c>
      <c r="G486" s="87"/>
      <c r="H486" s="163"/>
    </row>
    <row r="487" spans="1:8">
      <c r="A487" s="140" t="s">
        <v>422</v>
      </c>
      <c r="B487" s="324" t="s">
        <v>419</v>
      </c>
      <c r="C487" s="325"/>
      <c r="D487" s="325"/>
      <c r="E487" s="326"/>
      <c r="F487" s="50">
        <v>1200</v>
      </c>
      <c r="G487" s="87"/>
      <c r="H487" s="163"/>
    </row>
    <row r="488" spans="1:8">
      <c r="A488" s="140" t="s">
        <v>423</v>
      </c>
      <c r="B488" s="324" t="s">
        <v>419</v>
      </c>
      <c r="C488" s="325"/>
      <c r="D488" s="325"/>
      <c r="E488" s="325"/>
      <c r="F488" s="50">
        <v>1200</v>
      </c>
      <c r="G488" s="87"/>
      <c r="H488" s="163"/>
    </row>
    <row r="489" spans="1:8">
      <c r="A489" s="140" t="s">
        <v>424</v>
      </c>
      <c r="B489" s="324" t="s">
        <v>419</v>
      </c>
      <c r="C489" s="325"/>
      <c r="D489" s="325"/>
      <c r="E489" s="325"/>
      <c r="F489" s="50">
        <v>1200</v>
      </c>
      <c r="G489" s="87"/>
      <c r="H489" s="163"/>
    </row>
    <row r="490" spans="1:8">
      <c r="A490" s="140" t="s">
        <v>425</v>
      </c>
      <c r="B490" s="324" t="s">
        <v>419</v>
      </c>
      <c r="C490" s="325"/>
      <c r="D490" s="325"/>
      <c r="E490" s="325"/>
      <c r="F490" s="50">
        <v>1200</v>
      </c>
      <c r="G490" s="87"/>
      <c r="H490" s="163"/>
    </row>
    <row r="491" spans="1:8">
      <c r="A491" s="140" t="s">
        <v>426</v>
      </c>
      <c r="B491" s="324" t="s">
        <v>427</v>
      </c>
      <c r="C491" s="325"/>
      <c r="D491" s="325"/>
      <c r="E491" s="325"/>
      <c r="F491" s="50">
        <v>755</v>
      </c>
      <c r="G491" s="87"/>
      <c r="H491" s="164">
        <f>SUM(F477:F491)</f>
        <v>19995</v>
      </c>
    </row>
    <row r="492" spans="1:8">
      <c r="A492" s="140"/>
      <c r="B492" s="305" t="s">
        <v>383</v>
      </c>
      <c r="C492" s="306"/>
      <c r="D492" s="306"/>
      <c r="E492" s="307"/>
      <c r="F492" s="58">
        <f>SUM(F476:F491)</f>
        <v>28646780.129999999</v>
      </c>
      <c r="G492" s="165"/>
      <c r="H492" s="166">
        <f>SUM(H491+H476)</f>
        <v>28646780.130000003</v>
      </c>
    </row>
    <row r="493" spans="1:8">
      <c r="A493" s="492"/>
      <c r="B493" s="493"/>
      <c r="C493" s="493"/>
      <c r="D493" s="493"/>
      <c r="E493" s="493"/>
      <c r="F493" s="493"/>
      <c r="G493" s="493"/>
      <c r="H493" s="494"/>
    </row>
    <row r="494" spans="1:8">
      <c r="A494" s="78"/>
      <c r="B494" s="79"/>
      <c r="C494" s="79"/>
      <c r="D494" s="79"/>
      <c r="E494" s="79"/>
      <c r="F494" s="1"/>
      <c r="G494" s="79"/>
      <c r="H494" s="80">
        <v>13</v>
      </c>
    </row>
    <row r="495" spans="1:8">
      <c r="A495" s="258"/>
      <c r="B495" s="259"/>
      <c r="C495" s="259"/>
      <c r="D495" s="259"/>
      <c r="E495" s="259"/>
      <c r="F495" s="259"/>
      <c r="G495" s="259"/>
      <c r="H495" s="260"/>
    </row>
    <row r="496" spans="1:8">
      <c r="A496" s="261"/>
      <c r="B496" s="262"/>
      <c r="C496" s="262"/>
      <c r="D496" s="262"/>
      <c r="E496" s="262"/>
      <c r="F496" s="262"/>
      <c r="G496" s="262"/>
      <c r="H496" s="263"/>
    </row>
    <row r="497" spans="1:8">
      <c r="A497" s="82"/>
      <c r="B497" s="83"/>
      <c r="C497" s="83"/>
      <c r="D497" s="83"/>
      <c r="E497" s="83"/>
      <c r="F497" s="2"/>
      <c r="G497" s="83"/>
      <c r="H497" s="84"/>
    </row>
    <row r="498" spans="1:8">
      <c r="A498" s="264" t="s">
        <v>0</v>
      </c>
      <c r="B498" s="265"/>
      <c r="C498" s="265"/>
      <c r="D498" s="265"/>
      <c r="E498" s="265"/>
      <c r="F498" s="265"/>
      <c r="G498" s="265"/>
      <c r="H498" s="266"/>
    </row>
    <row r="499" spans="1:8">
      <c r="A499" s="78"/>
      <c r="B499" s="79"/>
      <c r="C499" s="79"/>
      <c r="D499" s="79"/>
      <c r="E499" s="79"/>
      <c r="F499" s="1"/>
      <c r="G499" s="79"/>
      <c r="H499" s="85"/>
    </row>
    <row r="500" spans="1:8">
      <c r="A500" s="247" t="s">
        <v>1</v>
      </c>
      <c r="B500" s="248"/>
      <c r="C500" s="267" t="s">
        <v>2</v>
      </c>
      <c r="D500" s="268"/>
      <c r="E500" s="268"/>
      <c r="F500" s="268"/>
      <c r="G500" s="268"/>
      <c r="H500" s="269"/>
    </row>
    <row r="501" spans="1:8">
      <c r="A501" s="247" t="s">
        <v>3</v>
      </c>
      <c r="B501" s="248"/>
      <c r="C501" s="249" t="s">
        <v>4</v>
      </c>
      <c r="D501" s="250"/>
      <c r="E501" s="251"/>
      <c r="F501" s="3" t="s">
        <v>5</v>
      </c>
      <c r="G501" s="249" t="s">
        <v>6</v>
      </c>
      <c r="H501" s="251"/>
    </row>
    <row r="502" spans="1:8">
      <c r="A502" s="247" t="s">
        <v>7</v>
      </c>
      <c r="B502" s="248"/>
      <c r="C502" s="249" t="s">
        <v>8</v>
      </c>
      <c r="D502" s="250"/>
      <c r="E502" s="251"/>
      <c r="F502" s="4" t="s">
        <v>9</v>
      </c>
      <c r="G502" s="249" t="s">
        <v>10</v>
      </c>
      <c r="H502" s="251"/>
    </row>
    <row r="503" spans="1:8">
      <c r="A503" s="247" t="s">
        <v>11</v>
      </c>
      <c r="B503" s="248"/>
      <c r="C503" s="249" t="s">
        <v>12</v>
      </c>
      <c r="D503" s="250"/>
      <c r="E503" s="250"/>
      <c r="F503" s="250"/>
      <c r="G503" s="250"/>
      <c r="H503" s="251"/>
    </row>
    <row r="504" spans="1:8">
      <c r="A504" s="86"/>
      <c r="B504" s="87"/>
      <c r="C504" s="87"/>
      <c r="D504" s="87"/>
      <c r="E504" s="87"/>
      <c r="F504" s="5"/>
      <c r="G504" s="87"/>
      <c r="H504" s="88"/>
    </row>
    <row r="505" spans="1:8">
      <c r="A505" s="247" t="s">
        <v>13</v>
      </c>
      <c r="B505" s="252"/>
      <c r="C505" s="252"/>
      <c r="D505" s="252"/>
      <c r="E505" s="252"/>
      <c r="F505" s="248"/>
      <c r="G505" s="317" t="s">
        <v>14</v>
      </c>
      <c r="H505" s="318"/>
    </row>
    <row r="506" spans="1:8">
      <c r="A506" s="247" t="s">
        <v>15</v>
      </c>
      <c r="B506" s="248"/>
      <c r="C506" s="247" t="s">
        <v>16</v>
      </c>
      <c r="D506" s="252"/>
      <c r="E506" s="252"/>
      <c r="F506" s="248"/>
      <c r="G506" s="253">
        <f>G472</f>
        <v>45443</v>
      </c>
      <c r="H506" s="254"/>
    </row>
    <row r="507" spans="1:8">
      <c r="A507" s="249"/>
      <c r="B507" s="251"/>
      <c r="C507" s="280" t="s">
        <v>17</v>
      </c>
      <c r="D507" s="281"/>
      <c r="E507" s="281"/>
      <c r="F507" s="282"/>
      <c r="G507" s="91"/>
      <c r="H507" s="92"/>
    </row>
    <row r="508" spans="1:8">
      <c r="A508" s="86"/>
      <c r="B508" s="87"/>
      <c r="C508" s="87"/>
      <c r="D508" s="87"/>
      <c r="E508" s="87"/>
      <c r="F508" s="5"/>
      <c r="G508" s="87"/>
      <c r="H508" s="88"/>
    </row>
    <row r="509" spans="1:8">
      <c r="A509" s="93" t="s">
        <v>15</v>
      </c>
      <c r="B509" s="247" t="s">
        <v>16</v>
      </c>
      <c r="C509" s="252"/>
      <c r="D509" s="252"/>
      <c r="E509" s="248"/>
      <c r="F509" s="4" t="s">
        <v>18</v>
      </c>
      <c r="G509" s="247" t="s">
        <v>19</v>
      </c>
      <c r="H509" s="248"/>
    </row>
    <row r="510" spans="1:8">
      <c r="A510" s="106"/>
      <c r="B510" s="478" t="s">
        <v>428</v>
      </c>
      <c r="C510" s="479"/>
      <c r="D510" s="479"/>
      <c r="E510" s="480"/>
      <c r="F510" s="51">
        <f>F492</f>
        <v>28646780.129999999</v>
      </c>
      <c r="G510" s="150"/>
      <c r="H510" s="151">
        <f>H492</f>
        <v>28646780.130000003</v>
      </c>
    </row>
    <row r="511" spans="1:8">
      <c r="A511" s="106" t="s">
        <v>429</v>
      </c>
      <c r="B511" s="463" t="s">
        <v>427</v>
      </c>
      <c r="C511" s="454"/>
      <c r="D511" s="454"/>
      <c r="E511" s="454"/>
      <c r="F511" s="41">
        <v>797.55</v>
      </c>
      <c r="H511" s="53"/>
    </row>
    <row r="512" spans="1:8">
      <c r="A512" s="106" t="s">
        <v>430</v>
      </c>
      <c r="B512" s="463" t="s">
        <v>427</v>
      </c>
      <c r="C512" s="454"/>
      <c r="D512" s="454"/>
      <c r="E512" s="454"/>
      <c r="F512" s="41">
        <v>797.55</v>
      </c>
      <c r="H512" s="53"/>
    </row>
    <row r="513" spans="1:8">
      <c r="A513" s="106" t="s">
        <v>431</v>
      </c>
      <c r="B513" s="463" t="s">
        <v>427</v>
      </c>
      <c r="C513" s="454"/>
      <c r="D513" s="454"/>
      <c r="E513" s="454"/>
      <c r="F513" s="41">
        <v>797.55</v>
      </c>
      <c r="H513" s="53"/>
    </row>
    <row r="514" spans="1:8">
      <c r="A514" s="106" t="s">
        <v>432</v>
      </c>
      <c r="B514" s="463" t="s">
        <v>427</v>
      </c>
      <c r="C514" s="454"/>
      <c r="D514" s="454"/>
      <c r="E514" s="454"/>
      <c r="F514" s="41">
        <v>797.55</v>
      </c>
      <c r="H514" s="53"/>
    </row>
    <row r="515" spans="1:8">
      <c r="A515" s="106" t="s">
        <v>433</v>
      </c>
      <c r="B515" s="463" t="s">
        <v>427</v>
      </c>
      <c r="C515" s="454"/>
      <c r="D515" s="454"/>
      <c r="E515" s="454"/>
      <c r="F515" s="41">
        <v>797.55</v>
      </c>
      <c r="H515" s="53"/>
    </row>
    <row r="516" spans="1:8">
      <c r="A516" s="106" t="s">
        <v>434</v>
      </c>
      <c r="B516" s="463" t="s">
        <v>427</v>
      </c>
      <c r="C516" s="454"/>
      <c r="D516" s="454"/>
      <c r="E516" s="454"/>
      <c r="F516" s="41">
        <v>797.55</v>
      </c>
      <c r="H516" s="53"/>
    </row>
    <row r="517" spans="1:8">
      <c r="A517" s="106" t="s">
        <v>435</v>
      </c>
      <c r="B517" s="463" t="s">
        <v>427</v>
      </c>
      <c r="C517" s="454"/>
      <c r="D517" s="454"/>
      <c r="E517" s="454"/>
      <c r="F517" s="41">
        <v>797.55</v>
      </c>
      <c r="H517" s="53"/>
    </row>
    <row r="518" spans="1:8">
      <c r="A518" s="106" t="s">
        <v>436</v>
      </c>
      <c r="B518" s="463" t="s">
        <v>427</v>
      </c>
      <c r="C518" s="454"/>
      <c r="D518" s="454"/>
      <c r="E518" s="454"/>
      <c r="F518" s="41">
        <v>797.55</v>
      </c>
      <c r="H518" s="53"/>
    </row>
    <row r="519" spans="1:8">
      <c r="A519" s="106" t="s">
        <v>437</v>
      </c>
      <c r="B519" s="463" t="s">
        <v>427</v>
      </c>
      <c r="C519" s="454"/>
      <c r="D519" s="454"/>
      <c r="E519" s="454"/>
      <c r="F519" s="41">
        <v>797.55</v>
      </c>
      <c r="H519" s="53"/>
    </row>
    <row r="520" spans="1:8">
      <c r="A520" s="106" t="s">
        <v>438</v>
      </c>
      <c r="B520" s="463" t="s">
        <v>427</v>
      </c>
      <c r="C520" s="454"/>
      <c r="D520" s="454"/>
      <c r="E520" s="454"/>
      <c r="F520" s="41">
        <v>797.55</v>
      </c>
      <c r="H520" s="53"/>
    </row>
    <row r="521" spans="1:8">
      <c r="A521" s="106" t="s">
        <v>439</v>
      </c>
      <c r="B521" s="463" t="s">
        <v>427</v>
      </c>
      <c r="C521" s="454"/>
      <c r="D521" s="454"/>
      <c r="E521" s="454"/>
      <c r="F521" s="41">
        <v>797.55</v>
      </c>
      <c r="H521" s="53"/>
    </row>
    <row r="522" spans="1:8">
      <c r="A522" s="106" t="s">
        <v>440</v>
      </c>
      <c r="B522" s="463" t="s">
        <v>427</v>
      </c>
      <c r="C522" s="454"/>
      <c r="D522" s="454"/>
      <c r="E522" s="454"/>
      <c r="F522" s="41">
        <v>797.55</v>
      </c>
      <c r="H522" s="53"/>
    </row>
    <row r="523" spans="1:8">
      <c r="A523" s="106" t="s">
        <v>441</v>
      </c>
      <c r="B523" s="463" t="s">
        <v>427</v>
      </c>
      <c r="C523" s="454"/>
      <c r="D523" s="454"/>
      <c r="E523" s="454"/>
      <c r="F523" s="41">
        <v>797.55</v>
      </c>
      <c r="H523" s="53"/>
    </row>
    <row r="524" spans="1:8">
      <c r="A524" s="106" t="s">
        <v>442</v>
      </c>
      <c r="B524" s="463" t="s">
        <v>427</v>
      </c>
      <c r="C524" s="454"/>
      <c r="D524" s="454"/>
      <c r="E524" s="454"/>
      <c r="F524" s="41">
        <v>797.55</v>
      </c>
      <c r="H524" s="53"/>
    </row>
    <row r="525" spans="1:8">
      <c r="A525" s="167" t="s">
        <v>443</v>
      </c>
      <c r="B525" s="463" t="s">
        <v>427</v>
      </c>
      <c r="C525" s="454"/>
      <c r="D525" s="454"/>
      <c r="E525" s="454"/>
      <c r="F525" s="41">
        <v>797.55</v>
      </c>
      <c r="H525" s="53"/>
    </row>
    <row r="526" spans="1:8">
      <c r="A526" s="106" t="s">
        <v>444</v>
      </c>
      <c r="B526" s="463" t="s">
        <v>427</v>
      </c>
      <c r="C526" s="454"/>
      <c r="D526" s="454"/>
      <c r="E526" s="454"/>
      <c r="F526" s="41">
        <v>797.55</v>
      </c>
      <c r="H526" s="53"/>
    </row>
    <row r="527" spans="1:8">
      <c r="A527" s="106" t="s">
        <v>445</v>
      </c>
      <c r="B527" s="463" t="s">
        <v>427</v>
      </c>
      <c r="C527" s="454"/>
      <c r="D527" s="454"/>
      <c r="E527" s="454"/>
      <c r="F527" s="41">
        <v>797.55</v>
      </c>
      <c r="G527" s="515"/>
      <c r="H527" s="516"/>
    </row>
    <row r="528" spans="1:8">
      <c r="A528" s="106" t="s">
        <v>446</v>
      </c>
      <c r="B528" s="463" t="s">
        <v>427</v>
      </c>
      <c r="C528" s="454"/>
      <c r="D528" s="454"/>
      <c r="E528" s="454"/>
      <c r="F528" s="41">
        <v>797.55</v>
      </c>
      <c r="H528" s="53"/>
    </row>
    <row r="529" spans="1:8">
      <c r="A529" s="106" t="s">
        <v>447</v>
      </c>
      <c r="B529" s="463" t="s">
        <v>427</v>
      </c>
      <c r="C529" s="454"/>
      <c r="D529" s="454"/>
      <c r="E529" s="454"/>
      <c r="F529" s="41">
        <v>797.55</v>
      </c>
      <c r="H529" s="53"/>
    </row>
    <row r="530" spans="1:8">
      <c r="A530" s="106" t="s">
        <v>448</v>
      </c>
      <c r="B530" s="463" t="s">
        <v>427</v>
      </c>
      <c r="C530" s="454"/>
      <c r="D530" s="454"/>
      <c r="E530" s="454"/>
      <c r="F530" s="41">
        <v>797.55</v>
      </c>
      <c r="H530" s="53"/>
    </row>
    <row r="531" spans="1:8">
      <c r="A531" s="106" t="s">
        <v>449</v>
      </c>
      <c r="B531" s="463" t="s">
        <v>427</v>
      </c>
      <c r="C531" s="454"/>
      <c r="D531" s="454"/>
      <c r="E531" s="454"/>
      <c r="F531" s="41">
        <v>797.55</v>
      </c>
      <c r="H531" s="53"/>
    </row>
    <row r="532" spans="1:8">
      <c r="A532" s="106" t="s">
        <v>450</v>
      </c>
      <c r="B532" s="463" t="s">
        <v>427</v>
      </c>
      <c r="C532" s="454"/>
      <c r="D532" s="454"/>
      <c r="E532" s="454"/>
      <c r="F532" s="41">
        <v>797.55</v>
      </c>
      <c r="H532" s="53"/>
    </row>
    <row r="533" spans="1:8">
      <c r="A533" s="106" t="s">
        <v>451</v>
      </c>
      <c r="B533" s="463" t="s">
        <v>452</v>
      </c>
      <c r="C533" s="454"/>
      <c r="D533" s="454"/>
      <c r="E533" s="454"/>
      <c r="F533" s="41">
        <v>797.55</v>
      </c>
      <c r="H533" s="53"/>
    </row>
    <row r="534" spans="1:8">
      <c r="A534" s="106" t="s">
        <v>453</v>
      </c>
      <c r="B534" s="463" t="s">
        <v>452</v>
      </c>
      <c r="C534" s="454"/>
      <c r="D534" s="454"/>
      <c r="E534" s="454"/>
      <c r="F534" s="41">
        <v>797.55</v>
      </c>
      <c r="H534" s="53"/>
    </row>
    <row r="535" spans="1:8">
      <c r="A535" s="106" t="s">
        <v>454</v>
      </c>
      <c r="B535" s="463" t="s">
        <v>452</v>
      </c>
      <c r="C535" s="454"/>
      <c r="D535" s="454"/>
      <c r="E535" s="454"/>
      <c r="F535" s="41">
        <v>797.55</v>
      </c>
      <c r="H535" s="53"/>
    </row>
    <row r="536" spans="1:8">
      <c r="A536" s="106" t="s">
        <v>455</v>
      </c>
      <c r="B536" s="463" t="s">
        <v>452</v>
      </c>
      <c r="C536" s="454"/>
      <c r="D536" s="454"/>
      <c r="E536" s="454"/>
      <c r="F536" s="41">
        <v>797.55</v>
      </c>
      <c r="H536" s="53"/>
    </row>
    <row r="537" spans="1:8">
      <c r="A537" s="106" t="s">
        <v>456</v>
      </c>
      <c r="B537" s="463" t="s">
        <v>452</v>
      </c>
      <c r="C537" s="454"/>
      <c r="D537" s="454"/>
      <c r="E537" s="454"/>
      <c r="F537" s="41">
        <v>797.55</v>
      </c>
      <c r="H537" s="53"/>
    </row>
    <row r="538" spans="1:8">
      <c r="A538" s="106" t="s">
        <v>457</v>
      </c>
      <c r="B538" s="463" t="s">
        <v>452</v>
      </c>
      <c r="C538" s="454"/>
      <c r="D538" s="454"/>
      <c r="E538" s="454"/>
      <c r="F538" s="41">
        <v>797.55</v>
      </c>
      <c r="H538" s="53"/>
    </row>
    <row r="539" spans="1:8">
      <c r="A539" s="106" t="s">
        <v>458</v>
      </c>
      <c r="B539" s="463" t="s">
        <v>452</v>
      </c>
      <c r="C539" s="454"/>
      <c r="D539" s="454"/>
      <c r="E539" s="454"/>
      <c r="F539" s="41">
        <v>797.55</v>
      </c>
      <c r="H539" s="53"/>
    </row>
    <row r="540" spans="1:8">
      <c r="A540" s="106" t="s">
        <v>459</v>
      </c>
      <c r="B540" s="463" t="s">
        <v>452</v>
      </c>
      <c r="C540" s="454"/>
      <c r="D540" s="454"/>
      <c r="E540" s="454"/>
      <c r="F540" s="41">
        <v>797.55</v>
      </c>
      <c r="H540" s="53"/>
    </row>
    <row r="541" spans="1:8">
      <c r="A541" s="106" t="s">
        <v>460</v>
      </c>
      <c r="B541" s="463" t="s">
        <v>452</v>
      </c>
      <c r="C541" s="454"/>
      <c r="D541" s="454"/>
      <c r="E541" s="454"/>
      <c r="F541" s="41">
        <v>797.55</v>
      </c>
      <c r="H541" s="53"/>
    </row>
    <row r="542" spans="1:8">
      <c r="A542" s="106" t="s">
        <v>461</v>
      </c>
      <c r="B542" s="463" t="s">
        <v>452</v>
      </c>
      <c r="C542" s="454"/>
      <c r="D542" s="454"/>
      <c r="E542" s="454"/>
      <c r="F542" s="41">
        <v>797.55</v>
      </c>
      <c r="H542" s="53"/>
    </row>
    <row r="543" spans="1:8">
      <c r="A543" s="106" t="s">
        <v>462</v>
      </c>
      <c r="B543" s="463" t="s">
        <v>452</v>
      </c>
      <c r="C543" s="454"/>
      <c r="D543" s="454"/>
      <c r="E543" s="454"/>
      <c r="F543" s="41">
        <v>797.55</v>
      </c>
      <c r="H543" s="53"/>
    </row>
    <row r="544" spans="1:8">
      <c r="A544" s="106" t="s">
        <v>463</v>
      </c>
      <c r="B544" s="463" t="s">
        <v>452</v>
      </c>
      <c r="C544" s="454"/>
      <c r="D544" s="454"/>
      <c r="E544" s="454"/>
      <c r="F544" s="41">
        <v>797.55</v>
      </c>
      <c r="H544" s="53"/>
    </row>
    <row r="545" spans="1:8">
      <c r="A545" s="106" t="s">
        <v>464</v>
      </c>
      <c r="B545" s="463" t="s">
        <v>452</v>
      </c>
      <c r="C545" s="454"/>
      <c r="D545" s="454"/>
      <c r="E545" s="454"/>
      <c r="F545" s="41">
        <v>797.55</v>
      </c>
      <c r="H545" s="53"/>
    </row>
    <row r="546" spans="1:8">
      <c r="A546" s="106" t="s">
        <v>465</v>
      </c>
      <c r="B546" s="463" t="s">
        <v>452</v>
      </c>
      <c r="C546" s="454"/>
      <c r="D546" s="454"/>
      <c r="E546" s="454"/>
      <c r="F546" s="41">
        <v>797.55</v>
      </c>
      <c r="H546" s="53"/>
    </row>
    <row r="547" spans="1:8">
      <c r="A547" s="106" t="s">
        <v>466</v>
      </c>
      <c r="B547" s="463" t="s">
        <v>452</v>
      </c>
      <c r="C547" s="454"/>
      <c r="D547" s="454"/>
      <c r="E547" s="454"/>
      <c r="F547" s="41">
        <v>797.55</v>
      </c>
      <c r="H547" s="53"/>
    </row>
    <row r="548" spans="1:8">
      <c r="A548" s="106" t="s">
        <v>467</v>
      </c>
      <c r="B548" s="463" t="s">
        <v>452</v>
      </c>
      <c r="C548" s="454"/>
      <c r="D548" s="454"/>
      <c r="E548" s="454"/>
      <c r="F548" s="41">
        <v>797.55</v>
      </c>
      <c r="H548" s="53"/>
    </row>
    <row r="549" spans="1:8">
      <c r="A549" s="106" t="s">
        <v>468</v>
      </c>
      <c r="B549" s="463" t="s">
        <v>452</v>
      </c>
      <c r="C549" s="454"/>
      <c r="D549" s="454"/>
      <c r="E549" s="454"/>
      <c r="F549" s="41">
        <v>797.55</v>
      </c>
      <c r="H549" s="53"/>
    </row>
    <row r="550" spans="1:8">
      <c r="A550" s="106" t="s">
        <v>469</v>
      </c>
      <c r="B550" s="463" t="s">
        <v>452</v>
      </c>
      <c r="C550" s="454"/>
      <c r="D550" s="454"/>
      <c r="E550" s="454"/>
      <c r="F550" s="41">
        <v>797.55</v>
      </c>
      <c r="H550" s="53"/>
    </row>
    <row r="551" spans="1:8">
      <c r="A551" s="106" t="s">
        <v>470</v>
      </c>
      <c r="B551" s="463" t="s">
        <v>452</v>
      </c>
      <c r="C551" s="454"/>
      <c r="D551" s="454"/>
      <c r="E551" s="454"/>
      <c r="F551" s="41">
        <v>797.55</v>
      </c>
      <c r="H551" s="53"/>
    </row>
    <row r="552" spans="1:8">
      <c r="A552" s="106" t="s">
        <v>471</v>
      </c>
      <c r="B552" s="463" t="s">
        <v>452</v>
      </c>
      <c r="C552" s="454"/>
      <c r="D552" s="454"/>
      <c r="E552" s="454"/>
      <c r="F552" s="41">
        <v>797.55</v>
      </c>
      <c r="H552" s="53"/>
    </row>
    <row r="553" spans="1:8">
      <c r="A553" s="106" t="s">
        <v>472</v>
      </c>
      <c r="B553" s="463" t="s">
        <v>452</v>
      </c>
      <c r="C553" s="454"/>
      <c r="D553" s="454"/>
      <c r="E553" s="454"/>
      <c r="F553" s="41">
        <v>797.55</v>
      </c>
      <c r="H553" s="53"/>
    </row>
    <row r="554" spans="1:8">
      <c r="A554" s="106" t="s">
        <v>473</v>
      </c>
      <c r="B554" s="463" t="s">
        <v>452</v>
      </c>
      <c r="C554" s="454"/>
      <c r="D554" s="454"/>
      <c r="E554" s="454"/>
      <c r="F554" s="41">
        <v>797.55</v>
      </c>
      <c r="H554" s="53"/>
    </row>
    <row r="555" spans="1:8">
      <c r="A555" s="106" t="s">
        <v>474</v>
      </c>
      <c r="B555" s="463" t="s">
        <v>452</v>
      </c>
      <c r="C555" s="454"/>
      <c r="D555" s="454"/>
      <c r="E555" s="454"/>
      <c r="F555" s="41">
        <v>797.55</v>
      </c>
      <c r="H555" s="53">
        <f>SUM(F511:F555)</f>
        <v>35889.749999999993</v>
      </c>
    </row>
    <row r="556" spans="1:8">
      <c r="A556" s="106"/>
      <c r="B556" s="517" t="s">
        <v>383</v>
      </c>
      <c r="C556" s="518"/>
      <c r="D556" s="518"/>
      <c r="E556" s="519"/>
      <c r="F556" s="49">
        <f>SUM(F510:F555)</f>
        <v>28682669.880000032</v>
      </c>
      <c r="H556" s="143">
        <f>SUM(H555+H510)</f>
        <v>28682669.880000003</v>
      </c>
    </row>
    <row r="557" spans="1:8">
      <c r="A557" s="255"/>
      <c r="B557" s="256"/>
      <c r="C557" s="256"/>
      <c r="D557" s="256"/>
      <c r="E557" s="256"/>
      <c r="F557" s="256"/>
      <c r="G557" s="256"/>
      <c r="H557" s="257"/>
    </row>
    <row r="558" spans="1:8">
      <c r="A558" s="78"/>
      <c r="B558" s="79"/>
      <c r="C558" s="79"/>
      <c r="D558" s="79"/>
      <c r="E558" s="79"/>
      <c r="F558" s="1"/>
      <c r="G558" s="79"/>
      <c r="H558" s="80">
        <v>15</v>
      </c>
    </row>
    <row r="559" spans="1:8">
      <c r="A559" s="258"/>
      <c r="B559" s="259"/>
      <c r="C559" s="259"/>
      <c r="D559" s="259"/>
      <c r="E559" s="259"/>
      <c r="F559" s="259"/>
      <c r="G559" s="259"/>
      <c r="H559" s="260"/>
    </row>
    <row r="560" spans="1:8">
      <c r="A560" s="261"/>
      <c r="B560" s="262"/>
      <c r="C560" s="262"/>
      <c r="D560" s="262"/>
      <c r="E560" s="262"/>
      <c r="F560" s="262"/>
      <c r="G560" s="262"/>
      <c r="H560" s="263"/>
    </row>
    <row r="561" spans="1:8">
      <c r="A561" s="82"/>
      <c r="B561" s="83"/>
      <c r="C561" s="83"/>
      <c r="D561" s="83"/>
      <c r="E561" s="83"/>
      <c r="F561" s="2"/>
      <c r="G561" s="83"/>
      <c r="H561" s="84"/>
    </row>
    <row r="562" spans="1:8">
      <c r="A562" s="264" t="s">
        <v>0</v>
      </c>
      <c r="B562" s="265"/>
      <c r="C562" s="265"/>
      <c r="D562" s="265"/>
      <c r="E562" s="265"/>
      <c r="F562" s="265"/>
      <c r="G562" s="265"/>
      <c r="H562" s="266"/>
    </row>
    <row r="563" spans="1:8">
      <c r="A563" s="78"/>
      <c r="B563" s="79"/>
      <c r="C563" s="79"/>
      <c r="D563" s="79"/>
      <c r="E563" s="79"/>
      <c r="F563" s="1"/>
      <c r="G563" s="79"/>
      <c r="H563" s="85"/>
    </row>
    <row r="564" spans="1:8">
      <c r="A564" s="247" t="s">
        <v>1</v>
      </c>
      <c r="B564" s="248"/>
      <c r="C564" s="267" t="s">
        <v>2</v>
      </c>
      <c r="D564" s="268"/>
      <c r="E564" s="268"/>
      <c r="F564" s="268"/>
      <c r="G564" s="268"/>
      <c r="H564" s="269"/>
    </row>
    <row r="565" spans="1:8">
      <c r="A565" s="247" t="s">
        <v>3</v>
      </c>
      <c r="B565" s="248"/>
      <c r="C565" s="249" t="s">
        <v>4</v>
      </c>
      <c r="D565" s="250"/>
      <c r="E565" s="251"/>
      <c r="F565" s="3" t="s">
        <v>5</v>
      </c>
      <c r="G565" s="249" t="s">
        <v>6</v>
      </c>
      <c r="H565" s="251"/>
    </row>
    <row r="566" spans="1:8">
      <c r="A566" s="247" t="s">
        <v>7</v>
      </c>
      <c r="B566" s="248"/>
      <c r="C566" s="249" t="s">
        <v>8</v>
      </c>
      <c r="D566" s="250"/>
      <c r="E566" s="251"/>
      <c r="F566" s="4" t="s">
        <v>9</v>
      </c>
      <c r="G566" s="249" t="s">
        <v>10</v>
      </c>
      <c r="H566" s="251"/>
    </row>
    <row r="567" spans="1:8">
      <c r="A567" s="247" t="s">
        <v>11</v>
      </c>
      <c r="B567" s="248"/>
      <c r="C567" s="249" t="s">
        <v>12</v>
      </c>
      <c r="D567" s="250"/>
      <c r="E567" s="250"/>
      <c r="F567" s="250"/>
      <c r="G567" s="250"/>
      <c r="H567" s="251"/>
    </row>
    <row r="568" spans="1:8">
      <c r="A568" s="86"/>
      <c r="B568" s="87"/>
      <c r="C568" s="87"/>
      <c r="D568" s="87"/>
      <c r="E568" s="87"/>
      <c r="F568" s="5"/>
      <c r="G568" s="87"/>
      <c r="H568" s="88"/>
    </row>
    <row r="569" spans="1:8">
      <c r="A569" s="247" t="s">
        <v>13</v>
      </c>
      <c r="B569" s="252"/>
      <c r="C569" s="252"/>
      <c r="D569" s="252"/>
      <c r="E569" s="252"/>
      <c r="F569" s="248"/>
      <c r="G569" s="317" t="s">
        <v>14</v>
      </c>
      <c r="H569" s="318"/>
    </row>
    <row r="570" spans="1:8">
      <c r="A570" s="247" t="s">
        <v>15</v>
      </c>
      <c r="B570" s="248"/>
      <c r="C570" s="247" t="s">
        <v>16</v>
      </c>
      <c r="D570" s="252"/>
      <c r="E570" s="252"/>
      <c r="F570" s="248"/>
      <c r="G570" s="253">
        <f>G506</f>
        <v>45443</v>
      </c>
      <c r="H570" s="254"/>
    </row>
    <row r="571" spans="1:8">
      <c r="A571" s="249"/>
      <c r="B571" s="251"/>
      <c r="C571" s="280" t="s">
        <v>17</v>
      </c>
      <c r="D571" s="281"/>
      <c r="E571" s="281"/>
      <c r="F571" s="282"/>
      <c r="G571" s="91"/>
      <c r="H571" s="92"/>
    </row>
    <row r="572" spans="1:8">
      <c r="A572" s="86"/>
      <c r="B572" s="87"/>
      <c r="C572" s="87"/>
      <c r="D572" s="87"/>
      <c r="E572" s="87"/>
      <c r="F572" s="5"/>
      <c r="G572" s="87"/>
      <c r="H572" s="88"/>
    </row>
    <row r="573" spans="1:8">
      <c r="A573" s="93" t="s">
        <v>15</v>
      </c>
      <c r="B573" s="247" t="s">
        <v>16</v>
      </c>
      <c r="C573" s="252"/>
      <c r="D573" s="252"/>
      <c r="E573" s="248"/>
      <c r="F573" s="4" t="s">
        <v>18</v>
      </c>
      <c r="G573" s="247" t="s">
        <v>19</v>
      </c>
      <c r="H573" s="248"/>
    </row>
    <row r="574" spans="1:8">
      <c r="A574" s="106"/>
      <c r="B574" s="478" t="s">
        <v>405</v>
      </c>
      <c r="C574" s="479"/>
      <c r="D574" s="479"/>
      <c r="E574" s="480"/>
      <c r="F574" s="40">
        <f>F556</f>
        <v>28682669.880000032</v>
      </c>
      <c r="G574" s="37"/>
      <c r="H574" s="169">
        <f>H556</f>
        <v>28682669.880000003</v>
      </c>
    </row>
    <row r="575" spans="1:8">
      <c r="A575" s="106" t="s">
        <v>475</v>
      </c>
      <c r="B575" s="463" t="s">
        <v>452</v>
      </c>
      <c r="C575" s="454"/>
      <c r="D575" s="454"/>
      <c r="E575" s="454"/>
      <c r="F575" s="41">
        <v>797.55</v>
      </c>
      <c r="H575" s="53"/>
    </row>
    <row r="576" spans="1:8">
      <c r="A576" s="106" t="s">
        <v>476</v>
      </c>
      <c r="B576" s="463" t="s">
        <v>452</v>
      </c>
      <c r="C576" s="454"/>
      <c r="D576" s="454"/>
      <c r="E576" s="454"/>
      <c r="F576" s="41">
        <v>797.55</v>
      </c>
      <c r="H576" s="53"/>
    </row>
    <row r="577" spans="1:8">
      <c r="A577" s="106" t="s">
        <v>477</v>
      </c>
      <c r="B577" s="463" t="s">
        <v>478</v>
      </c>
      <c r="C577" s="454"/>
      <c r="D577" s="454"/>
      <c r="E577" s="454"/>
      <c r="F577" s="41">
        <v>1400</v>
      </c>
      <c r="H577" s="53"/>
    </row>
    <row r="578" spans="1:8">
      <c r="A578" s="106" t="s">
        <v>479</v>
      </c>
      <c r="B578" s="463" t="s">
        <v>480</v>
      </c>
      <c r="C578" s="454"/>
      <c r="D578" s="454"/>
      <c r="E578" s="454"/>
      <c r="F578" s="41">
        <v>1465</v>
      </c>
      <c r="H578" s="53"/>
    </row>
    <row r="579" spans="1:8">
      <c r="A579" s="106" t="s">
        <v>481</v>
      </c>
      <c r="B579" s="463" t="s">
        <v>480</v>
      </c>
      <c r="C579" s="454"/>
      <c r="D579" s="454"/>
      <c r="E579" s="454"/>
      <c r="F579" s="41">
        <v>1465</v>
      </c>
      <c r="H579" s="53"/>
    </row>
    <row r="580" spans="1:8">
      <c r="A580" s="106" t="s">
        <v>482</v>
      </c>
      <c r="B580" s="463" t="s">
        <v>480</v>
      </c>
      <c r="C580" s="454"/>
      <c r="D580" s="454"/>
      <c r="E580" s="454"/>
      <c r="F580" s="41">
        <v>1465</v>
      </c>
      <c r="H580" s="53"/>
    </row>
    <row r="581" spans="1:8">
      <c r="A581" s="106" t="s">
        <v>483</v>
      </c>
      <c r="B581" s="463" t="s">
        <v>480</v>
      </c>
      <c r="C581" s="454"/>
      <c r="D581" s="454"/>
      <c r="E581" s="454"/>
      <c r="F581" s="41">
        <v>1465</v>
      </c>
      <c r="H581" s="53"/>
    </row>
    <row r="582" spans="1:8">
      <c r="A582" s="106" t="s">
        <v>484</v>
      </c>
      <c r="B582" s="463" t="s">
        <v>480</v>
      </c>
      <c r="C582" s="454"/>
      <c r="D582" s="454"/>
      <c r="E582" s="454"/>
      <c r="F582" s="41">
        <v>1465</v>
      </c>
      <c r="H582" s="53"/>
    </row>
    <row r="583" spans="1:8">
      <c r="A583" s="106" t="s">
        <v>485</v>
      </c>
      <c r="B583" s="463" t="s">
        <v>486</v>
      </c>
      <c r="C583" s="454"/>
      <c r="D583" s="454"/>
      <c r="E583" s="454"/>
      <c r="F583" s="41">
        <v>2990</v>
      </c>
      <c r="H583" s="53"/>
    </row>
    <row r="584" spans="1:8">
      <c r="A584" s="106" t="s">
        <v>487</v>
      </c>
      <c r="B584" s="463" t="s">
        <v>486</v>
      </c>
      <c r="C584" s="454"/>
      <c r="D584" s="454"/>
      <c r="E584" s="454"/>
      <c r="F584" s="41">
        <v>2990</v>
      </c>
      <c r="H584" s="53"/>
    </row>
    <row r="585" spans="1:8">
      <c r="A585" s="106" t="s">
        <v>488</v>
      </c>
      <c r="B585" s="463" t="s">
        <v>489</v>
      </c>
      <c r="C585" s="454"/>
      <c r="D585" s="454"/>
      <c r="E585" s="454"/>
      <c r="F585" s="41">
        <v>745</v>
      </c>
      <c r="H585" s="53"/>
    </row>
    <row r="586" spans="1:8">
      <c r="A586" s="106" t="s">
        <v>490</v>
      </c>
      <c r="B586" s="463" t="s">
        <v>491</v>
      </c>
      <c r="C586" s="454"/>
      <c r="D586" s="454"/>
      <c r="E586" s="454"/>
      <c r="F586" s="41">
        <v>1280</v>
      </c>
      <c r="H586" s="53"/>
    </row>
    <row r="587" spans="1:8">
      <c r="A587" s="106" t="s">
        <v>492</v>
      </c>
      <c r="B587" s="463" t="s">
        <v>493</v>
      </c>
      <c r="C587" s="454"/>
      <c r="D587" s="454"/>
      <c r="E587" s="454"/>
      <c r="F587" s="41">
        <v>1280</v>
      </c>
      <c r="H587" s="53"/>
    </row>
    <row r="588" spans="1:8">
      <c r="A588" s="106" t="s">
        <v>494</v>
      </c>
      <c r="B588" s="463" t="s">
        <v>495</v>
      </c>
      <c r="C588" s="454"/>
      <c r="D588" s="454"/>
      <c r="E588" s="454"/>
      <c r="F588" s="41">
        <v>1280</v>
      </c>
      <c r="H588" s="53"/>
    </row>
    <row r="589" spans="1:8">
      <c r="A589" s="106" t="s">
        <v>496</v>
      </c>
      <c r="B589" s="463" t="s">
        <v>497</v>
      </c>
      <c r="C589" s="454"/>
      <c r="D589" s="454"/>
      <c r="E589" s="454"/>
      <c r="F589" s="41">
        <v>1575</v>
      </c>
      <c r="H589" s="53"/>
    </row>
    <row r="590" spans="1:8">
      <c r="A590" s="106" t="s">
        <v>498</v>
      </c>
      <c r="B590" s="463" t="s">
        <v>497</v>
      </c>
      <c r="C590" s="454"/>
      <c r="D590" s="454"/>
      <c r="E590" s="454"/>
      <c r="F590" s="41">
        <v>1452</v>
      </c>
      <c r="H590" s="53"/>
    </row>
    <row r="591" spans="1:8">
      <c r="A591" s="106" t="s">
        <v>499</v>
      </c>
      <c r="B591" s="463" t="s">
        <v>500</v>
      </c>
      <c r="C591" s="454"/>
      <c r="D591" s="454"/>
      <c r="E591" s="454"/>
      <c r="F591" s="59">
        <v>1475</v>
      </c>
      <c r="H591" s="53"/>
    </row>
    <row r="592" spans="1:8">
      <c r="A592" s="106" t="s">
        <v>501</v>
      </c>
      <c r="B592" s="463" t="s">
        <v>500</v>
      </c>
      <c r="C592" s="454"/>
      <c r="D592" s="454"/>
      <c r="E592" s="454"/>
      <c r="F592" s="41">
        <v>1475</v>
      </c>
      <c r="H592" s="53"/>
    </row>
    <row r="593" spans="1:8">
      <c r="A593" s="106" t="s">
        <v>502</v>
      </c>
      <c r="B593" s="463" t="s">
        <v>503</v>
      </c>
      <c r="C593" s="454"/>
      <c r="D593" s="454"/>
      <c r="E593" s="454"/>
      <c r="F593" s="41">
        <v>790</v>
      </c>
      <c r="H593" s="53"/>
    </row>
    <row r="594" spans="1:8">
      <c r="A594" s="106" t="s">
        <v>504</v>
      </c>
      <c r="B594" s="463" t="s">
        <v>503</v>
      </c>
      <c r="C594" s="454"/>
      <c r="D594" s="454"/>
      <c r="E594" s="454"/>
      <c r="F594" s="41">
        <v>790</v>
      </c>
      <c r="H594" s="53"/>
    </row>
    <row r="595" spans="1:8">
      <c r="A595" s="106" t="s">
        <v>505</v>
      </c>
      <c r="B595" s="463" t="s">
        <v>503</v>
      </c>
      <c r="C595" s="454"/>
      <c r="D595" s="454"/>
      <c r="E595" s="454"/>
      <c r="F595" s="41">
        <v>790</v>
      </c>
      <c r="H595" s="53"/>
    </row>
    <row r="596" spans="1:8">
      <c r="A596" s="106" t="s">
        <v>506</v>
      </c>
      <c r="B596" s="463" t="s">
        <v>507</v>
      </c>
      <c r="C596" s="454"/>
      <c r="D596" s="454"/>
      <c r="E596" s="454"/>
      <c r="F596" s="41">
        <v>850</v>
      </c>
      <c r="H596" s="53"/>
    </row>
    <row r="597" spans="1:8">
      <c r="A597" s="106" t="s">
        <v>508</v>
      </c>
      <c r="B597" s="463" t="s">
        <v>509</v>
      </c>
      <c r="C597" s="454"/>
      <c r="D597" s="454"/>
      <c r="E597" s="454"/>
      <c r="F597" s="41">
        <v>595</v>
      </c>
      <c r="H597" s="53"/>
    </row>
    <row r="598" spans="1:8">
      <c r="A598" s="106" t="s">
        <v>510</v>
      </c>
      <c r="B598" s="463" t="s">
        <v>511</v>
      </c>
      <c r="C598" s="454"/>
      <c r="D598" s="454"/>
      <c r="E598" s="454"/>
      <c r="F598" s="41">
        <v>595</v>
      </c>
      <c r="H598" s="53"/>
    </row>
    <row r="599" spans="1:8">
      <c r="A599" s="106" t="s">
        <v>512</v>
      </c>
      <c r="B599" s="463" t="s">
        <v>513</v>
      </c>
      <c r="C599" s="454"/>
      <c r="D599" s="454"/>
      <c r="E599" s="454"/>
      <c r="F599" s="41">
        <v>2296</v>
      </c>
      <c r="H599" s="53"/>
    </row>
    <row r="600" spans="1:8">
      <c r="A600" s="106" t="s">
        <v>514</v>
      </c>
      <c r="B600" s="463" t="s">
        <v>513</v>
      </c>
      <c r="C600" s="454"/>
      <c r="D600" s="454"/>
      <c r="E600" s="454"/>
      <c r="F600" s="41">
        <v>2296</v>
      </c>
      <c r="H600" s="53"/>
    </row>
    <row r="601" spans="1:8">
      <c r="A601" s="106" t="s">
        <v>515</v>
      </c>
      <c r="B601" s="463" t="s">
        <v>516</v>
      </c>
      <c r="C601" s="454"/>
      <c r="D601" s="454"/>
      <c r="E601" s="454"/>
      <c r="F601" s="41">
        <v>2296</v>
      </c>
      <c r="H601" s="53"/>
    </row>
    <row r="602" spans="1:8">
      <c r="A602" s="106" t="s">
        <v>517</v>
      </c>
      <c r="B602" s="463" t="s">
        <v>518</v>
      </c>
      <c r="C602" s="454"/>
      <c r="D602" s="454"/>
      <c r="E602" s="454"/>
      <c r="F602" s="41">
        <v>1520</v>
      </c>
      <c r="H602" s="53"/>
    </row>
    <row r="603" spans="1:8">
      <c r="A603" s="106" t="s">
        <v>519</v>
      </c>
      <c r="B603" s="463" t="s">
        <v>520</v>
      </c>
      <c r="C603" s="454"/>
      <c r="D603" s="454"/>
      <c r="E603" s="454"/>
      <c r="F603" s="41">
        <v>1550</v>
      </c>
      <c r="H603" s="53"/>
    </row>
    <row r="604" spans="1:8">
      <c r="A604" s="106" t="s">
        <v>521</v>
      </c>
      <c r="B604" s="463" t="s">
        <v>522</v>
      </c>
      <c r="C604" s="454"/>
      <c r="D604" s="454"/>
      <c r="E604" s="454"/>
      <c r="F604" s="41">
        <v>2296</v>
      </c>
      <c r="H604" s="53"/>
    </row>
    <row r="605" spans="1:8">
      <c r="A605" s="106" t="s">
        <v>523</v>
      </c>
      <c r="B605" s="463" t="s">
        <v>524</v>
      </c>
      <c r="C605" s="454"/>
      <c r="D605" s="454"/>
      <c r="E605" s="454"/>
      <c r="F605" s="41">
        <v>2296</v>
      </c>
      <c r="H605" s="53"/>
    </row>
    <row r="606" spans="1:8">
      <c r="A606" s="106" t="s">
        <v>525</v>
      </c>
      <c r="B606" s="460" t="s">
        <v>526</v>
      </c>
      <c r="C606" s="461"/>
      <c r="D606" s="461"/>
      <c r="E606" s="462"/>
      <c r="F606" s="41">
        <v>2296</v>
      </c>
      <c r="H606" s="53"/>
    </row>
    <row r="607" spans="1:8">
      <c r="A607" s="106" t="s">
        <v>527</v>
      </c>
      <c r="B607" s="463" t="s">
        <v>528</v>
      </c>
      <c r="C607" s="454"/>
      <c r="D607" s="454"/>
      <c r="E607" s="454"/>
      <c r="F607" s="41">
        <v>525</v>
      </c>
      <c r="H607" s="53"/>
    </row>
    <row r="608" spans="1:8">
      <c r="A608" s="106" t="s">
        <v>529</v>
      </c>
      <c r="B608" s="463" t="s">
        <v>530</v>
      </c>
      <c r="C608" s="454"/>
      <c r="D608" s="454"/>
      <c r="E608" s="454"/>
      <c r="F608" s="41">
        <v>1500</v>
      </c>
      <c r="H608" s="53"/>
    </row>
    <row r="609" spans="1:8">
      <c r="A609" s="106" t="s">
        <v>531</v>
      </c>
      <c r="B609" s="463" t="s">
        <v>532</v>
      </c>
      <c r="C609" s="454"/>
      <c r="D609" s="454"/>
      <c r="E609" s="454"/>
      <c r="F609" s="41">
        <v>995</v>
      </c>
      <c r="H609" s="53"/>
    </row>
    <row r="610" spans="1:8">
      <c r="A610" s="106" t="s">
        <v>533</v>
      </c>
      <c r="B610" s="463" t="s">
        <v>534</v>
      </c>
      <c r="C610" s="454"/>
      <c r="D610" s="454"/>
      <c r="E610" s="454"/>
      <c r="F610" s="41">
        <v>1500</v>
      </c>
      <c r="H610" s="53"/>
    </row>
    <row r="611" spans="1:8">
      <c r="A611" s="106" t="s">
        <v>535</v>
      </c>
      <c r="B611" s="463" t="s">
        <v>534</v>
      </c>
      <c r="C611" s="454"/>
      <c r="D611" s="454"/>
      <c r="E611" s="454"/>
      <c r="F611" s="41">
        <v>1500</v>
      </c>
      <c r="H611" s="53"/>
    </row>
    <row r="612" spans="1:8">
      <c r="A612" s="106" t="s">
        <v>536</v>
      </c>
      <c r="B612" s="463" t="s">
        <v>534</v>
      </c>
      <c r="C612" s="454"/>
      <c r="D612" s="454"/>
      <c r="E612" s="454"/>
      <c r="F612" s="41">
        <v>1500</v>
      </c>
      <c r="H612" s="53"/>
    </row>
    <row r="613" spans="1:8">
      <c r="A613" s="106" t="s">
        <v>537</v>
      </c>
      <c r="B613" s="463" t="s">
        <v>534</v>
      </c>
      <c r="C613" s="454"/>
      <c r="D613" s="454"/>
      <c r="E613" s="454"/>
      <c r="F613" s="41">
        <v>1500</v>
      </c>
      <c r="H613" s="53"/>
    </row>
    <row r="614" spans="1:8">
      <c r="A614" s="106" t="s">
        <v>538</v>
      </c>
      <c r="B614" s="463" t="s">
        <v>539</v>
      </c>
      <c r="C614" s="454"/>
      <c r="D614" s="454"/>
      <c r="E614" s="454"/>
      <c r="F614" s="41">
        <v>1850</v>
      </c>
      <c r="H614" s="53"/>
    </row>
    <row r="615" spans="1:8">
      <c r="A615" s="106" t="s">
        <v>540</v>
      </c>
      <c r="B615" s="463" t="s">
        <v>541</v>
      </c>
      <c r="C615" s="454"/>
      <c r="D615" s="454"/>
      <c r="E615" s="454"/>
      <c r="F615" s="41">
        <v>3810</v>
      </c>
      <c r="H615" s="53"/>
    </row>
    <row r="616" spans="1:8">
      <c r="A616" s="106" t="s">
        <v>542</v>
      </c>
      <c r="B616" s="463" t="s">
        <v>543</v>
      </c>
      <c r="C616" s="454"/>
      <c r="D616" s="454"/>
      <c r="E616" s="454"/>
      <c r="F616" s="41">
        <v>935</v>
      </c>
      <c r="H616" s="53"/>
    </row>
    <row r="617" spans="1:8">
      <c r="A617" s="106" t="s">
        <v>544</v>
      </c>
      <c r="B617" s="463" t="s">
        <v>545</v>
      </c>
      <c r="C617" s="454"/>
      <c r="D617" s="454"/>
      <c r="E617" s="454"/>
      <c r="F617" s="41">
        <v>775</v>
      </c>
      <c r="H617" s="53"/>
    </row>
    <row r="618" spans="1:8">
      <c r="A618" s="106" t="s">
        <v>546</v>
      </c>
      <c r="B618" s="463" t="s">
        <v>547</v>
      </c>
      <c r="C618" s="454"/>
      <c r="D618" s="454"/>
      <c r="E618" s="454"/>
      <c r="F618" s="41">
        <v>1215</v>
      </c>
      <c r="H618" s="53"/>
    </row>
    <row r="619" spans="1:8">
      <c r="A619" s="106" t="s">
        <v>548</v>
      </c>
      <c r="B619" s="463" t="s">
        <v>549</v>
      </c>
      <c r="C619" s="454"/>
      <c r="D619" s="454"/>
      <c r="E619" s="454"/>
      <c r="F619" s="11">
        <v>1915</v>
      </c>
      <c r="H619" s="53"/>
    </row>
    <row r="620" spans="1:8">
      <c r="A620" s="106" t="s">
        <v>550</v>
      </c>
      <c r="B620" s="523" t="s">
        <v>551</v>
      </c>
      <c r="C620" s="524"/>
      <c r="D620" s="524"/>
      <c r="E620" s="524"/>
      <c r="F620" s="41">
        <v>1500</v>
      </c>
      <c r="H620" s="53"/>
    </row>
    <row r="621" spans="1:8">
      <c r="A621" s="106" t="s">
        <v>552</v>
      </c>
      <c r="B621" s="261" t="s">
        <v>553</v>
      </c>
      <c r="C621" s="262"/>
      <c r="D621" s="262"/>
      <c r="E621" s="262"/>
      <c r="F621" s="41">
        <v>2896.78</v>
      </c>
      <c r="H621" s="53"/>
    </row>
    <row r="622" spans="1:8">
      <c r="A622" s="106" t="s">
        <v>554</v>
      </c>
      <c r="B622" s="523" t="s">
        <v>555</v>
      </c>
      <c r="C622" s="524"/>
      <c r="D622" s="524"/>
      <c r="E622" s="524"/>
      <c r="F622" s="41">
        <v>600</v>
      </c>
      <c r="H622" s="53"/>
    </row>
    <row r="623" spans="1:8">
      <c r="A623" s="106" t="s">
        <v>556</v>
      </c>
      <c r="B623" s="270" t="s">
        <v>557</v>
      </c>
      <c r="C623" s="271"/>
      <c r="D623" s="271"/>
      <c r="E623" s="271"/>
      <c r="F623" s="52">
        <v>2150</v>
      </c>
      <c r="G623" s="152"/>
      <c r="H623" s="153">
        <f>SUM(F575:F623)</f>
        <v>74784.88</v>
      </c>
    </row>
    <row r="624" spans="1:8">
      <c r="A624" s="130"/>
      <c r="B624" s="520" t="s">
        <v>383</v>
      </c>
      <c r="C624" s="521"/>
      <c r="D624" s="521"/>
      <c r="E624" s="522"/>
      <c r="F624" s="49">
        <f>SUM(F574:F623)</f>
        <v>28757454.760000035</v>
      </c>
      <c r="H624" s="143">
        <f>SUM(H623+H574)</f>
        <v>28757454.760000002</v>
      </c>
    </row>
    <row r="625" spans="1:8">
      <c r="A625" s="255"/>
      <c r="B625" s="256"/>
      <c r="C625" s="256"/>
      <c r="D625" s="256"/>
      <c r="E625" s="256"/>
      <c r="F625" s="256"/>
      <c r="G625" s="256"/>
      <c r="H625" s="257"/>
    </row>
    <row r="626" spans="1:8">
      <c r="A626" s="78"/>
      <c r="B626" s="79"/>
      <c r="C626" s="79"/>
      <c r="D626" s="79"/>
      <c r="E626" s="79"/>
      <c r="F626" s="1"/>
      <c r="G626" s="79"/>
      <c r="H626" s="80">
        <v>18</v>
      </c>
    </row>
    <row r="627" spans="1:8">
      <c r="A627" s="258"/>
      <c r="B627" s="259"/>
      <c r="C627" s="259"/>
      <c r="D627" s="259"/>
      <c r="E627" s="259"/>
      <c r="F627" s="259"/>
      <c r="G627" s="259"/>
      <c r="H627" s="260"/>
    </row>
    <row r="628" spans="1:8">
      <c r="A628" s="261"/>
      <c r="B628" s="262"/>
      <c r="C628" s="262"/>
      <c r="D628" s="262"/>
      <c r="E628" s="262"/>
      <c r="F628" s="262"/>
      <c r="G628" s="262"/>
      <c r="H628" s="263"/>
    </row>
    <row r="629" spans="1:8">
      <c r="A629" s="82"/>
      <c r="B629" s="83"/>
      <c r="C629" s="83"/>
      <c r="D629" s="83"/>
      <c r="E629" s="83"/>
      <c r="F629" s="2"/>
      <c r="G629" s="83"/>
      <c r="H629" s="84"/>
    </row>
    <row r="630" spans="1:8">
      <c r="A630" s="264" t="s">
        <v>0</v>
      </c>
      <c r="B630" s="265"/>
      <c r="C630" s="265"/>
      <c r="D630" s="265"/>
      <c r="E630" s="265"/>
      <c r="F630" s="265"/>
      <c r="G630" s="265"/>
      <c r="H630" s="266"/>
    </row>
    <row r="631" spans="1:8">
      <c r="A631" s="78"/>
      <c r="B631" s="79"/>
      <c r="C631" s="79"/>
      <c r="D631" s="79"/>
      <c r="E631" s="79"/>
      <c r="F631" s="1"/>
      <c r="G631" s="79"/>
      <c r="H631" s="85"/>
    </row>
    <row r="632" spans="1:8">
      <c r="A632" s="247" t="s">
        <v>1</v>
      </c>
      <c r="B632" s="248"/>
      <c r="C632" s="267" t="s">
        <v>2</v>
      </c>
      <c r="D632" s="268"/>
      <c r="E632" s="268"/>
      <c r="F632" s="268"/>
      <c r="G632" s="268"/>
      <c r="H632" s="269"/>
    </row>
    <row r="633" spans="1:8">
      <c r="A633" s="247" t="s">
        <v>3</v>
      </c>
      <c r="B633" s="248"/>
      <c r="C633" s="249" t="s">
        <v>4</v>
      </c>
      <c r="D633" s="250"/>
      <c r="E633" s="251"/>
      <c r="F633" s="3" t="s">
        <v>5</v>
      </c>
      <c r="G633" s="249" t="s">
        <v>6</v>
      </c>
      <c r="H633" s="251"/>
    </row>
    <row r="634" spans="1:8">
      <c r="A634" s="247" t="s">
        <v>7</v>
      </c>
      <c r="B634" s="248"/>
      <c r="C634" s="249" t="s">
        <v>8</v>
      </c>
      <c r="D634" s="250"/>
      <c r="E634" s="251"/>
      <c r="F634" s="4" t="s">
        <v>9</v>
      </c>
      <c r="G634" s="249" t="s">
        <v>10</v>
      </c>
      <c r="H634" s="251"/>
    </row>
    <row r="635" spans="1:8">
      <c r="A635" s="247" t="s">
        <v>11</v>
      </c>
      <c r="B635" s="248"/>
      <c r="C635" s="249" t="s">
        <v>12</v>
      </c>
      <c r="D635" s="250"/>
      <c r="E635" s="250"/>
      <c r="F635" s="250"/>
      <c r="G635" s="250"/>
      <c r="H635" s="251"/>
    </row>
    <row r="636" spans="1:8">
      <c r="A636" s="86"/>
      <c r="B636" s="87"/>
      <c r="C636" s="87"/>
      <c r="D636" s="87"/>
      <c r="E636" s="87"/>
      <c r="F636" s="5"/>
      <c r="G636" s="87"/>
      <c r="H636" s="88"/>
    </row>
    <row r="637" spans="1:8">
      <c r="A637" s="247" t="s">
        <v>13</v>
      </c>
      <c r="B637" s="252"/>
      <c r="C637" s="252"/>
      <c r="D637" s="252"/>
      <c r="E637" s="252"/>
      <c r="F637" s="248"/>
      <c r="G637" s="317" t="s">
        <v>14</v>
      </c>
      <c r="H637" s="318"/>
    </row>
    <row r="638" spans="1:8">
      <c r="A638" s="247" t="s">
        <v>15</v>
      </c>
      <c r="B638" s="248"/>
      <c r="C638" s="247" t="s">
        <v>16</v>
      </c>
      <c r="D638" s="252"/>
      <c r="E638" s="252"/>
      <c r="F638" s="248"/>
      <c r="G638" s="253">
        <f>G506</f>
        <v>45443</v>
      </c>
      <c r="H638" s="254"/>
    </row>
    <row r="639" spans="1:8">
      <c r="A639" s="249"/>
      <c r="B639" s="251"/>
      <c r="C639" s="280" t="s">
        <v>17</v>
      </c>
      <c r="D639" s="281"/>
      <c r="E639" s="281"/>
      <c r="F639" s="282"/>
      <c r="G639" s="91"/>
      <c r="H639" s="92"/>
    </row>
    <row r="640" spans="1:8">
      <c r="A640" s="86"/>
      <c r="B640" s="87"/>
      <c r="C640" s="87"/>
      <c r="D640" s="87"/>
      <c r="E640" s="87"/>
      <c r="F640" s="5"/>
      <c r="G640" s="87"/>
      <c r="H640" s="88"/>
    </row>
    <row r="641" spans="1:8">
      <c r="A641" s="93" t="s">
        <v>15</v>
      </c>
      <c r="B641" s="247" t="s">
        <v>16</v>
      </c>
      <c r="C641" s="252"/>
      <c r="D641" s="252"/>
      <c r="E641" s="248"/>
      <c r="F641" s="4" t="s">
        <v>18</v>
      </c>
      <c r="G641" s="247" t="s">
        <v>19</v>
      </c>
      <c r="H641" s="248"/>
    </row>
    <row r="642" spans="1:8">
      <c r="A642" s="106"/>
      <c r="B642" s="478" t="s">
        <v>558</v>
      </c>
      <c r="C642" s="479"/>
      <c r="D642" s="479"/>
      <c r="E642" s="480"/>
      <c r="F642" s="40">
        <f>F624</f>
        <v>28757454.760000035</v>
      </c>
      <c r="G642" s="37"/>
      <c r="H642" s="169">
        <f>H624</f>
        <v>28757454.760000002</v>
      </c>
    </row>
    <row r="643" spans="1:8">
      <c r="A643" s="130" t="s">
        <v>559</v>
      </c>
      <c r="B643" s="270" t="s">
        <v>560</v>
      </c>
      <c r="C643" s="271"/>
      <c r="D643" s="271"/>
      <c r="E643" s="271"/>
      <c r="F643" s="41">
        <v>575</v>
      </c>
      <c r="H643" s="53"/>
    </row>
    <row r="644" spans="1:8">
      <c r="A644" s="130" t="s">
        <v>561</v>
      </c>
      <c r="B644" s="270" t="s">
        <v>562</v>
      </c>
      <c r="C644" s="271"/>
      <c r="D644" s="271"/>
      <c r="E644" s="271"/>
      <c r="F644" s="41">
        <v>320</v>
      </c>
      <c r="H644" s="53"/>
    </row>
    <row r="645" spans="1:8">
      <c r="A645" s="130" t="s">
        <v>563</v>
      </c>
      <c r="B645" s="270" t="s">
        <v>564</v>
      </c>
      <c r="C645" s="271"/>
      <c r="D645" s="271"/>
      <c r="E645" s="271"/>
      <c r="F645" s="41">
        <v>476.66</v>
      </c>
      <c r="H645" s="53"/>
    </row>
    <row r="646" spans="1:8">
      <c r="A646" s="130" t="s">
        <v>565</v>
      </c>
      <c r="B646" s="270" t="s">
        <v>564</v>
      </c>
      <c r="C646" s="271"/>
      <c r="D646" s="271"/>
      <c r="E646" s="271"/>
      <c r="F646" s="41">
        <v>476.66</v>
      </c>
      <c r="H646" s="53"/>
    </row>
    <row r="647" spans="1:8">
      <c r="A647" s="140" t="s">
        <v>566</v>
      </c>
      <c r="B647" s="271" t="s">
        <v>564</v>
      </c>
      <c r="C647" s="271"/>
      <c r="D647" s="271"/>
      <c r="E647" s="271"/>
      <c r="F647" s="41">
        <v>476.66</v>
      </c>
      <c r="H647" s="53"/>
    </row>
    <row r="648" spans="1:8">
      <c r="A648" s="140" t="s">
        <v>567</v>
      </c>
      <c r="B648" s="97" t="s">
        <v>568</v>
      </c>
      <c r="C648" s="96"/>
      <c r="D648" s="96"/>
      <c r="E648" s="96"/>
      <c r="F648" s="59">
        <v>790</v>
      </c>
      <c r="H648" s="53"/>
    </row>
    <row r="649" spans="1:8">
      <c r="A649" s="140" t="s">
        <v>569</v>
      </c>
      <c r="B649" s="270" t="s">
        <v>570</v>
      </c>
      <c r="C649" s="271"/>
      <c r="D649" s="271"/>
      <c r="E649" s="279"/>
      <c r="F649" s="59">
        <v>720.7</v>
      </c>
      <c r="H649" s="53"/>
    </row>
    <row r="650" spans="1:8">
      <c r="A650" s="140" t="s">
        <v>571</v>
      </c>
      <c r="B650" s="303" t="s">
        <v>572</v>
      </c>
      <c r="C650" s="303"/>
      <c r="D650" s="303"/>
      <c r="E650" s="303"/>
      <c r="F650" s="59">
        <v>1538</v>
      </c>
      <c r="H650" s="53"/>
    </row>
    <row r="651" spans="1:8">
      <c r="A651" s="130" t="s">
        <v>573</v>
      </c>
      <c r="B651" s="324" t="s">
        <v>574</v>
      </c>
      <c r="C651" s="325"/>
      <c r="D651" s="325"/>
      <c r="E651" s="325"/>
      <c r="F651" s="60">
        <v>9545</v>
      </c>
      <c r="H651" s="53"/>
    </row>
    <row r="652" spans="1:8">
      <c r="A652" s="130" t="s">
        <v>575</v>
      </c>
      <c r="B652" s="302" t="s">
        <v>576</v>
      </c>
      <c r="C652" s="303"/>
      <c r="D652" s="303"/>
      <c r="E652" s="303"/>
      <c r="F652" s="31">
        <v>575</v>
      </c>
      <c r="H652" s="53"/>
    </row>
    <row r="653" spans="1:8">
      <c r="A653" s="130" t="s">
        <v>577</v>
      </c>
      <c r="B653" s="302" t="s">
        <v>578</v>
      </c>
      <c r="C653" s="303"/>
      <c r="D653" s="303"/>
      <c r="E653" s="303"/>
      <c r="F653" s="59">
        <v>3350</v>
      </c>
      <c r="H653" s="53"/>
    </row>
    <row r="654" spans="1:8">
      <c r="A654" s="130" t="s">
        <v>579</v>
      </c>
      <c r="B654" s="302" t="s">
        <v>580</v>
      </c>
      <c r="C654" s="303"/>
      <c r="D654" s="303"/>
      <c r="E654" s="303"/>
      <c r="F654" s="59">
        <v>8063</v>
      </c>
      <c r="H654" s="53"/>
    </row>
    <row r="655" spans="1:8">
      <c r="A655" s="130" t="s">
        <v>581</v>
      </c>
      <c r="B655" s="302" t="s">
        <v>582</v>
      </c>
      <c r="C655" s="303"/>
      <c r="D655" s="303"/>
      <c r="E655" s="303"/>
      <c r="F655" s="59">
        <v>1832</v>
      </c>
      <c r="H655" s="53"/>
    </row>
    <row r="656" spans="1:8">
      <c r="A656" s="130" t="s">
        <v>583</v>
      </c>
      <c r="B656" s="302" t="s">
        <v>584</v>
      </c>
      <c r="C656" s="303"/>
      <c r="D656" s="303"/>
      <c r="E656" s="303"/>
      <c r="F656" s="59">
        <v>3599</v>
      </c>
      <c r="H656" s="53"/>
    </row>
    <row r="657" spans="1:8">
      <c r="A657" s="140" t="s">
        <v>585</v>
      </c>
      <c r="B657" s="271" t="s">
        <v>586</v>
      </c>
      <c r="C657" s="271"/>
      <c r="D657" s="271"/>
      <c r="E657" s="279"/>
      <c r="F657" s="41">
        <v>7862.5</v>
      </c>
      <c r="H657" s="53"/>
    </row>
    <row r="658" spans="1:8">
      <c r="A658" s="170" t="s">
        <v>587</v>
      </c>
      <c r="B658" s="525" t="s">
        <v>588</v>
      </c>
      <c r="C658" s="525"/>
      <c r="D658" s="525"/>
      <c r="E658" s="525"/>
      <c r="F658" s="61">
        <v>5000</v>
      </c>
      <c r="G658" s="171"/>
      <c r="H658" s="172"/>
    </row>
    <row r="659" spans="1:8">
      <c r="A659" s="130" t="s">
        <v>589</v>
      </c>
      <c r="B659" s="302" t="s">
        <v>590</v>
      </c>
      <c r="C659" s="303"/>
      <c r="D659" s="303"/>
      <c r="E659" s="304"/>
      <c r="F659" s="62">
        <v>6560</v>
      </c>
      <c r="H659" s="53"/>
    </row>
    <row r="660" spans="1:8">
      <c r="A660" s="130" t="s">
        <v>591</v>
      </c>
      <c r="B660" s="302" t="s">
        <v>592</v>
      </c>
      <c r="C660" s="303"/>
      <c r="D660" s="303"/>
      <c r="E660" s="18"/>
      <c r="F660" s="62">
        <v>2250</v>
      </c>
      <c r="H660" s="53"/>
    </row>
    <row r="661" spans="1:8">
      <c r="A661" s="130" t="s">
        <v>593</v>
      </c>
      <c r="B661" s="302" t="s">
        <v>594</v>
      </c>
      <c r="C661" s="303"/>
      <c r="D661" s="303"/>
      <c r="E661" s="303"/>
      <c r="F661" s="62">
        <v>6164.88</v>
      </c>
      <c r="H661" s="53"/>
    </row>
    <row r="662" spans="1:8">
      <c r="A662" s="130" t="s">
        <v>595</v>
      </c>
      <c r="B662" s="173" t="s">
        <v>596</v>
      </c>
      <c r="C662" s="144"/>
      <c r="D662" s="144"/>
      <c r="E662" s="144"/>
      <c r="F662" s="31">
        <v>490</v>
      </c>
      <c r="H662" s="53"/>
    </row>
    <row r="663" spans="1:8">
      <c r="A663" s="130" t="s">
        <v>597</v>
      </c>
      <c r="B663" s="463" t="s">
        <v>598</v>
      </c>
      <c r="C663" s="454"/>
      <c r="D663" s="454"/>
      <c r="E663" s="454"/>
      <c r="F663" s="59">
        <v>7389</v>
      </c>
      <c r="H663" s="53"/>
    </row>
    <row r="664" spans="1:8">
      <c r="A664" s="130" t="s">
        <v>599</v>
      </c>
      <c r="B664" s="463" t="s">
        <v>600</v>
      </c>
      <c r="C664" s="454"/>
      <c r="D664" s="454"/>
      <c r="E664" s="454"/>
      <c r="F664" s="59">
        <v>17985</v>
      </c>
      <c r="H664" s="53"/>
    </row>
    <row r="665" spans="1:8">
      <c r="A665" s="130" t="s">
        <v>601</v>
      </c>
      <c r="B665" s="463" t="s">
        <v>600</v>
      </c>
      <c r="C665" s="454"/>
      <c r="D665" s="454"/>
      <c r="E665" s="454"/>
      <c r="F665" s="31">
        <v>17985</v>
      </c>
      <c r="H665" s="53"/>
    </row>
    <row r="666" spans="1:8">
      <c r="A666" s="130" t="s">
        <v>602</v>
      </c>
      <c r="B666" s="463" t="s">
        <v>603</v>
      </c>
      <c r="C666" s="454"/>
      <c r="D666" s="454"/>
      <c r="E666" s="454"/>
      <c r="F666" s="59">
        <v>2533</v>
      </c>
      <c r="H666" s="53"/>
    </row>
    <row r="667" spans="1:8">
      <c r="A667" s="130" t="s">
        <v>604</v>
      </c>
      <c r="B667" s="324" t="s">
        <v>605</v>
      </c>
      <c r="C667" s="325"/>
      <c r="D667" s="325"/>
      <c r="E667" s="325"/>
      <c r="F667" s="63">
        <v>5202.5</v>
      </c>
      <c r="H667" s="53"/>
    </row>
    <row r="668" spans="1:8">
      <c r="A668" s="130" t="s">
        <v>606</v>
      </c>
      <c r="B668" s="324" t="s">
        <v>607</v>
      </c>
      <c r="C668" s="325"/>
      <c r="D668" s="325"/>
      <c r="E668" s="325"/>
      <c r="F668" s="63">
        <v>5202.5</v>
      </c>
      <c r="H668" s="53"/>
    </row>
    <row r="669" spans="1:8">
      <c r="A669" s="130" t="s">
        <v>608</v>
      </c>
      <c r="B669" s="324" t="s">
        <v>609</v>
      </c>
      <c r="C669" s="325"/>
      <c r="D669" s="325"/>
      <c r="E669" s="325"/>
      <c r="F669" s="63">
        <v>5202.5</v>
      </c>
      <c r="H669" s="53"/>
    </row>
    <row r="670" spans="1:8">
      <c r="A670" s="130" t="s">
        <v>610</v>
      </c>
      <c r="B670" s="324" t="s">
        <v>611</v>
      </c>
      <c r="C670" s="325"/>
      <c r="D670" s="325"/>
      <c r="E670" s="325"/>
      <c r="F670" s="63">
        <v>5202.5</v>
      </c>
      <c r="H670" s="53"/>
    </row>
    <row r="671" spans="1:8">
      <c r="A671" s="130" t="s">
        <v>612</v>
      </c>
      <c r="B671" s="324" t="s">
        <v>605</v>
      </c>
      <c r="C671" s="325"/>
      <c r="D671" s="325"/>
      <c r="E671" s="325"/>
      <c r="F671" s="63">
        <v>5202.5</v>
      </c>
      <c r="H671" s="53"/>
    </row>
    <row r="672" spans="1:8">
      <c r="A672" s="130" t="s">
        <v>613</v>
      </c>
      <c r="B672" s="324" t="s">
        <v>605</v>
      </c>
      <c r="C672" s="325"/>
      <c r="D672" s="325"/>
      <c r="E672" s="325"/>
      <c r="F672" s="63">
        <v>5202.5</v>
      </c>
      <c r="H672" s="53"/>
    </row>
    <row r="673" spans="1:8">
      <c r="A673" s="130" t="s">
        <v>614</v>
      </c>
      <c r="B673" s="324" t="s">
        <v>605</v>
      </c>
      <c r="C673" s="325"/>
      <c r="D673" s="325"/>
      <c r="E673" s="325"/>
      <c r="F673" s="63">
        <v>5202.5</v>
      </c>
      <c r="H673" s="53"/>
    </row>
    <row r="674" spans="1:8">
      <c r="A674" s="130" t="s">
        <v>615</v>
      </c>
      <c r="B674" s="324" t="s">
        <v>616</v>
      </c>
      <c r="C674" s="325"/>
      <c r="D674" s="325"/>
      <c r="E674" s="325"/>
      <c r="F674" s="63">
        <v>5202.5</v>
      </c>
      <c r="H674" s="53"/>
    </row>
    <row r="675" spans="1:8">
      <c r="A675" s="130" t="s">
        <v>617</v>
      </c>
      <c r="B675" s="324" t="s">
        <v>618</v>
      </c>
      <c r="C675" s="325"/>
      <c r="D675" s="325"/>
      <c r="E675" s="325"/>
      <c r="F675" s="64">
        <v>5202.5</v>
      </c>
      <c r="G675" s="174"/>
      <c r="H675" s="153">
        <f>SUM(F643:F675)</f>
        <v>153379.56</v>
      </c>
    </row>
    <row r="676" spans="1:8">
      <c r="A676" s="141"/>
      <c r="B676" s="395" t="s">
        <v>558</v>
      </c>
      <c r="C676" s="396"/>
      <c r="D676" s="396"/>
      <c r="E676" s="397"/>
      <c r="F676" s="58">
        <f>SUM(F642:F675)</f>
        <v>28910834.320000034</v>
      </c>
      <c r="G676" s="175"/>
      <c r="H676" s="176">
        <f>SUM(H675+H642)</f>
        <v>28910834.32</v>
      </c>
    </row>
    <row r="677" spans="1:8">
      <c r="A677" s="255" t="s">
        <v>50</v>
      </c>
      <c r="B677" s="256"/>
      <c r="C677" s="256"/>
      <c r="D677" s="256"/>
      <c r="E677" s="256"/>
      <c r="F677" s="256"/>
      <c r="G677" s="256"/>
      <c r="H677" s="257"/>
    </row>
    <row r="678" spans="1:8">
      <c r="A678" s="78"/>
      <c r="B678" s="79"/>
      <c r="C678" s="79"/>
      <c r="D678" s="79"/>
      <c r="E678" s="79"/>
      <c r="F678" s="1"/>
      <c r="G678" s="79"/>
      <c r="H678" s="80">
        <v>15</v>
      </c>
    </row>
    <row r="679" spans="1:8">
      <c r="A679" s="258"/>
      <c r="B679" s="259"/>
      <c r="C679" s="259"/>
      <c r="D679" s="259"/>
      <c r="E679" s="259"/>
      <c r="F679" s="259"/>
      <c r="G679" s="259"/>
      <c r="H679" s="260"/>
    </row>
    <row r="680" spans="1:8">
      <c r="A680" s="261"/>
      <c r="B680" s="262"/>
      <c r="C680" s="262"/>
      <c r="D680" s="262"/>
      <c r="E680" s="262"/>
      <c r="F680" s="262"/>
      <c r="G680" s="262"/>
      <c r="H680" s="263"/>
    </row>
    <row r="681" spans="1:8">
      <c r="A681" s="264" t="s">
        <v>0</v>
      </c>
      <c r="B681" s="265"/>
      <c r="C681" s="265"/>
      <c r="D681" s="265"/>
      <c r="E681" s="265"/>
      <c r="F681" s="265"/>
      <c r="G681" s="265"/>
      <c r="H681" s="266"/>
    </row>
    <row r="682" spans="1:8">
      <c r="A682" s="78"/>
      <c r="B682" s="79"/>
      <c r="C682" s="79"/>
      <c r="D682" s="79"/>
      <c r="E682" s="79"/>
      <c r="F682" s="1"/>
      <c r="G682" s="79"/>
      <c r="H682" s="85"/>
    </row>
    <row r="683" spans="1:8">
      <c r="A683" s="247" t="s">
        <v>1</v>
      </c>
      <c r="B683" s="248"/>
      <c r="C683" s="267" t="s">
        <v>2</v>
      </c>
      <c r="D683" s="268"/>
      <c r="E683" s="268"/>
      <c r="F683" s="268"/>
      <c r="G683" s="268"/>
      <c r="H683" s="269"/>
    </row>
    <row r="684" spans="1:8">
      <c r="A684" s="247" t="s">
        <v>3</v>
      </c>
      <c r="B684" s="248"/>
      <c r="C684" s="249" t="s">
        <v>4</v>
      </c>
      <c r="D684" s="250"/>
      <c r="E684" s="251"/>
      <c r="F684" s="3" t="s">
        <v>5</v>
      </c>
      <c r="G684" s="249" t="s">
        <v>6</v>
      </c>
      <c r="H684" s="251"/>
    </row>
    <row r="685" spans="1:8">
      <c r="A685" s="247" t="s">
        <v>7</v>
      </c>
      <c r="B685" s="248"/>
      <c r="C685" s="249" t="s">
        <v>8</v>
      </c>
      <c r="D685" s="250"/>
      <c r="E685" s="251"/>
      <c r="F685" s="4" t="s">
        <v>9</v>
      </c>
      <c r="G685" s="249" t="s">
        <v>10</v>
      </c>
      <c r="H685" s="251"/>
    </row>
    <row r="686" spans="1:8">
      <c r="A686" s="247" t="s">
        <v>11</v>
      </c>
      <c r="B686" s="248"/>
      <c r="C686" s="249" t="s">
        <v>12</v>
      </c>
      <c r="D686" s="250"/>
      <c r="E686" s="250"/>
      <c r="F686" s="250"/>
      <c r="G686" s="250"/>
      <c r="H686" s="251"/>
    </row>
    <row r="687" spans="1:8">
      <c r="A687" s="86"/>
      <c r="B687" s="87"/>
      <c r="C687" s="87"/>
      <c r="D687" s="87"/>
      <c r="E687" s="87"/>
      <c r="F687" s="5"/>
      <c r="G687" s="87"/>
      <c r="H687" s="88"/>
    </row>
    <row r="688" spans="1:8">
      <c r="A688" s="247" t="s">
        <v>13</v>
      </c>
      <c r="B688" s="252"/>
      <c r="C688" s="252"/>
      <c r="D688" s="252"/>
      <c r="E688" s="252"/>
      <c r="F688" s="248"/>
      <c r="G688" s="317" t="s">
        <v>14</v>
      </c>
      <c r="H688" s="318"/>
    </row>
    <row r="689" spans="1:8">
      <c r="A689" s="247" t="s">
        <v>15</v>
      </c>
      <c r="B689" s="248"/>
      <c r="C689" s="247" t="s">
        <v>16</v>
      </c>
      <c r="D689" s="252"/>
      <c r="E689" s="252"/>
      <c r="F689" s="248"/>
      <c r="G689" s="253">
        <f>G638</f>
        <v>45443</v>
      </c>
      <c r="H689" s="254"/>
    </row>
    <row r="690" spans="1:8">
      <c r="A690" s="249"/>
      <c r="B690" s="251"/>
      <c r="C690" s="280" t="s">
        <v>17</v>
      </c>
      <c r="D690" s="281"/>
      <c r="E690" s="281"/>
      <c r="F690" s="282"/>
      <c r="G690" s="91"/>
      <c r="H690" s="92"/>
    </row>
    <row r="691" spans="1:8">
      <c r="A691" s="86"/>
      <c r="B691" s="87"/>
      <c r="C691" s="87"/>
      <c r="D691" s="87"/>
      <c r="E691" s="87"/>
      <c r="F691" s="5"/>
      <c r="G691" s="87"/>
      <c r="H691" s="88"/>
    </row>
    <row r="692" spans="1:8">
      <c r="A692" s="93" t="s">
        <v>15</v>
      </c>
      <c r="B692" s="247" t="s">
        <v>16</v>
      </c>
      <c r="C692" s="252"/>
      <c r="D692" s="252"/>
      <c r="E692" s="248"/>
      <c r="F692" s="4" t="s">
        <v>18</v>
      </c>
      <c r="G692" s="247" t="s">
        <v>19</v>
      </c>
      <c r="H692" s="248"/>
    </row>
    <row r="693" spans="1:8">
      <c r="A693" s="106"/>
      <c r="B693" s="478" t="s">
        <v>619</v>
      </c>
      <c r="C693" s="479"/>
      <c r="D693" s="479"/>
      <c r="E693" s="480"/>
      <c r="F693" s="51">
        <f>F676</f>
        <v>28910834.320000034</v>
      </c>
      <c r="G693" s="150"/>
      <c r="H693" s="151">
        <f>H676</f>
        <v>28910834.32</v>
      </c>
    </row>
    <row r="694" spans="1:8">
      <c r="A694" s="130" t="s">
        <v>620</v>
      </c>
      <c r="B694" s="324" t="s">
        <v>605</v>
      </c>
      <c r="C694" s="325"/>
      <c r="D694" s="325"/>
      <c r="E694" s="325"/>
      <c r="F694" s="63">
        <v>5202.5</v>
      </c>
      <c r="H694" s="53"/>
    </row>
    <row r="695" spans="1:8">
      <c r="A695" s="130" t="s">
        <v>621</v>
      </c>
      <c r="B695" s="324" t="s">
        <v>622</v>
      </c>
      <c r="C695" s="325"/>
      <c r="D695" s="325"/>
      <c r="E695" s="325"/>
      <c r="F695" s="63">
        <v>5202.5</v>
      </c>
      <c r="H695" s="53"/>
    </row>
    <row r="696" spans="1:8">
      <c r="A696" s="130" t="s">
        <v>623</v>
      </c>
      <c r="B696" s="324" t="s">
        <v>624</v>
      </c>
      <c r="C696" s="325"/>
      <c r="D696" s="325"/>
      <c r="E696" s="325"/>
      <c r="F696" s="63">
        <v>5202.5</v>
      </c>
      <c r="H696" s="53"/>
    </row>
    <row r="697" spans="1:8">
      <c r="A697" s="130" t="s">
        <v>625</v>
      </c>
      <c r="B697" s="324" t="s">
        <v>626</v>
      </c>
      <c r="C697" s="325"/>
      <c r="D697" s="325"/>
      <c r="E697" s="325"/>
      <c r="F697" s="63">
        <v>5202.5</v>
      </c>
      <c r="H697" s="53"/>
    </row>
    <row r="698" spans="1:8">
      <c r="A698" s="130" t="s">
        <v>627</v>
      </c>
      <c r="B698" s="324" t="s">
        <v>628</v>
      </c>
      <c r="C698" s="325"/>
      <c r="D698" s="325"/>
      <c r="E698" s="325"/>
      <c r="F698" s="63">
        <v>5202.5</v>
      </c>
      <c r="H698" s="53"/>
    </row>
    <row r="699" spans="1:8">
      <c r="A699" s="130" t="s">
        <v>629</v>
      </c>
      <c r="B699" s="324" t="s">
        <v>630</v>
      </c>
      <c r="C699" s="325"/>
      <c r="D699" s="325"/>
      <c r="E699" s="325"/>
      <c r="F699" s="63">
        <v>5202.5</v>
      </c>
      <c r="H699" s="53"/>
    </row>
    <row r="700" spans="1:8">
      <c r="A700" s="130" t="s">
        <v>631</v>
      </c>
      <c r="B700" s="324" t="s">
        <v>632</v>
      </c>
      <c r="C700" s="325"/>
      <c r="D700" s="325"/>
      <c r="E700" s="325"/>
      <c r="F700" s="63">
        <v>5202.5</v>
      </c>
      <c r="H700" s="53"/>
    </row>
    <row r="701" spans="1:8">
      <c r="A701" s="130" t="s">
        <v>633</v>
      </c>
      <c r="B701" s="324" t="s">
        <v>634</v>
      </c>
      <c r="C701" s="325"/>
      <c r="D701" s="325"/>
      <c r="E701" s="325"/>
      <c r="F701" s="62">
        <v>618</v>
      </c>
      <c r="H701" s="53"/>
    </row>
    <row r="702" spans="1:8">
      <c r="A702" s="130" t="s">
        <v>635</v>
      </c>
      <c r="B702" s="324" t="s">
        <v>634</v>
      </c>
      <c r="C702" s="325"/>
      <c r="D702" s="325"/>
      <c r="E702" s="325"/>
      <c r="F702" s="62">
        <v>618</v>
      </c>
      <c r="H702" s="53"/>
    </row>
    <row r="703" spans="1:8">
      <c r="A703" s="130" t="s">
        <v>636</v>
      </c>
      <c r="B703" s="324" t="s">
        <v>634</v>
      </c>
      <c r="C703" s="325"/>
      <c r="D703" s="325"/>
      <c r="E703" s="325"/>
      <c r="F703" s="62">
        <v>618</v>
      </c>
      <c r="H703" s="53"/>
    </row>
    <row r="704" spans="1:8">
      <c r="A704" s="130" t="s">
        <v>637</v>
      </c>
      <c r="B704" s="324" t="s">
        <v>638</v>
      </c>
      <c r="C704" s="325"/>
      <c r="D704" s="325"/>
      <c r="E704" s="325"/>
      <c r="F704" s="62">
        <v>618</v>
      </c>
      <c r="H704" s="53"/>
    </row>
    <row r="705" spans="1:8">
      <c r="A705" s="130" t="s">
        <v>639</v>
      </c>
      <c r="B705" s="324" t="s">
        <v>634</v>
      </c>
      <c r="C705" s="325"/>
      <c r="D705" s="325"/>
      <c r="E705" s="325"/>
      <c r="F705" s="62">
        <v>618</v>
      </c>
      <c r="H705" s="53"/>
    </row>
    <row r="706" spans="1:8">
      <c r="A706" s="130" t="s">
        <v>640</v>
      </c>
      <c r="B706" s="324" t="s">
        <v>634</v>
      </c>
      <c r="C706" s="325"/>
      <c r="D706" s="325"/>
      <c r="E706" s="325"/>
      <c r="F706" s="62">
        <v>618</v>
      </c>
      <c r="H706" s="53"/>
    </row>
    <row r="707" spans="1:8">
      <c r="A707" s="130" t="s">
        <v>641</v>
      </c>
      <c r="B707" s="324" t="s">
        <v>642</v>
      </c>
      <c r="C707" s="325"/>
      <c r="D707" s="325"/>
      <c r="E707" s="325"/>
      <c r="F707" s="62">
        <v>618</v>
      </c>
      <c r="H707" s="53"/>
    </row>
    <row r="708" spans="1:8">
      <c r="A708" s="130" t="s">
        <v>643</v>
      </c>
      <c r="B708" s="324" t="s">
        <v>644</v>
      </c>
      <c r="C708" s="325"/>
      <c r="D708" s="325"/>
      <c r="E708" s="325"/>
      <c r="F708" s="63">
        <v>2385</v>
      </c>
      <c r="H708" s="53"/>
    </row>
    <row r="709" spans="1:8">
      <c r="A709" s="130" t="s">
        <v>645</v>
      </c>
      <c r="B709" s="324" t="s">
        <v>646</v>
      </c>
      <c r="C709" s="325"/>
      <c r="D709" s="325"/>
      <c r="E709" s="325"/>
      <c r="F709" s="63">
        <v>2385</v>
      </c>
      <c r="H709" s="53"/>
    </row>
    <row r="710" spans="1:8">
      <c r="A710" s="130" t="s">
        <v>647</v>
      </c>
      <c r="B710" s="324" t="s">
        <v>648</v>
      </c>
      <c r="C710" s="325"/>
      <c r="D710" s="325"/>
      <c r="E710" s="325"/>
      <c r="F710" s="63">
        <v>8155</v>
      </c>
      <c r="H710" s="53"/>
    </row>
    <row r="711" spans="1:8">
      <c r="A711" s="130" t="s">
        <v>649</v>
      </c>
      <c r="B711" s="463" t="s">
        <v>648</v>
      </c>
      <c r="C711" s="454"/>
      <c r="D711" s="454"/>
      <c r="E711" s="454"/>
      <c r="F711" s="59">
        <v>8155</v>
      </c>
      <c r="H711" s="53"/>
    </row>
    <row r="712" spans="1:8">
      <c r="A712" s="130" t="s">
        <v>650</v>
      </c>
      <c r="B712" s="463" t="s">
        <v>651</v>
      </c>
      <c r="C712" s="454"/>
      <c r="D712" s="454"/>
      <c r="E712" s="454"/>
      <c r="F712" s="59">
        <v>475</v>
      </c>
      <c r="H712" s="53"/>
    </row>
    <row r="713" spans="1:8">
      <c r="A713" s="130" t="s">
        <v>652</v>
      </c>
      <c r="B713" s="463" t="s">
        <v>653</v>
      </c>
      <c r="C713" s="454"/>
      <c r="D713" s="454"/>
      <c r="E713" s="454"/>
      <c r="F713" s="59">
        <v>3458</v>
      </c>
      <c r="H713" s="53"/>
    </row>
    <row r="714" spans="1:8">
      <c r="A714" s="130" t="s">
        <v>654</v>
      </c>
      <c r="B714" s="463" t="s">
        <v>655</v>
      </c>
      <c r="C714" s="454"/>
      <c r="D714" s="454"/>
      <c r="E714" s="454"/>
      <c r="F714" s="59">
        <v>4997</v>
      </c>
      <c r="H714" s="53"/>
    </row>
    <row r="715" spans="1:8">
      <c r="A715" s="130" t="s">
        <v>656</v>
      </c>
      <c r="B715" s="463" t="s">
        <v>657</v>
      </c>
      <c r="C715" s="454"/>
      <c r="D715" s="454"/>
      <c r="E715" s="454"/>
      <c r="F715" s="59">
        <v>2533</v>
      </c>
      <c r="H715" s="53"/>
    </row>
    <row r="716" spans="1:8">
      <c r="A716" s="130" t="s">
        <v>658</v>
      </c>
      <c r="B716" s="463" t="s">
        <v>659</v>
      </c>
      <c r="C716" s="454"/>
      <c r="D716" s="454"/>
      <c r="E716" s="454"/>
      <c r="F716" s="59">
        <v>8995</v>
      </c>
      <c r="H716" s="53"/>
    </row>
    <row r="717" spans="1:8">
      <c r="A717" s="130" t="s">
        <v>660</v>
      </c>
      <c r="B717" s="463" t="s">
        <v>661</v>
      </c>
      <c r="C717" s="454"/>
      <c r="D717" s="454"/>
      <c r="E717" s="454"/>
      <c r="F717" s="59">
        <v>8995</v>
      </c>
      <c r="H717" s="53"/>
    </row>
    <row r="718" spans="1:8">
      <c r="A718" s="130" t="s">
        <v>662</v>
      </c>
      <c r="B718" s="463" t="s">
        <v>663</v>
      </c>
      <c r="C718" s="454"/>
      <c r="D718" s="454"/>
      <c r="E718" s="454"/>
      <c r="F718" s="59">
        <v>2533</v>
      </c>
      <c r="H718" s="53"/>
    </row>
    <row r="719" spans="1:8">
      <c r="A719" s="130" t="s">
        <v>664</v>
      </c>
      <c r="B719" s="463" t="s">
        <v>665</v>
      </c>
      <c r="C719" s="454"/>
      <c r="D719" s="454"/>
      <c r="E719" s="454"/>
      <c r="F719" s="59">
        <v>2533</v>
      </c>
      <c r="H719" s="53"/>
    </row>
    <row r="720" spans="1:8">
      <c r="A720" s="130" t="s">
        <v>666</v>
      </c>
      <c r="B720" s="463" t="s">
        <v>667</v>
      </c>
      <c r="C720" s="454"/>
      <c r="D720" s="454"/>
      <c r="E720" s="454"/>
      <c r="F720" s="59">
        <v>2533</v>
      </c>
      <c r="H720" s="53"/>
    </row>
    <row r="721" spans="1:8">
      <c r="A721" s="130" t="s">
        <v>668</v>
      </c>
      <c r="B721" s="463" t="s">
        <v>669</v>
      </c>
      <c r="C721" s="454"/>
      <c r="D721" s="454"/>
      <c r="E721" s="454"/>
      <c r="F721" s="59">
        <v>2533</v>
      </c>
      <c r="H721" s="53"/>
    </row>
    <row r="722" spans="1:8">
      <c r="A722" s="130" t="s">
        <v>670</v>
      </c>
      <c r="B722" s="463" t="s">
        <v>671</v>
      </c>
      <c r="C722" s="454"/>
      <c r="D722" s="454"/>
      <c r="E722" s="454"/>
      <c r="F722" s="59">
        <v>2533</v>
      </c>
      <c r="H722" s="53"/>
    </row>
    <row r="723" spans="1:8">
      <c r="A723" s="130" t="s">
        <v>672</v>
      </c>
      <c r="B723" s="463" t="s">
        <v>673</v>
      </c>
      <c r="C723" s="454"/>
      <c r="D723" s="454"/>
      <c r="E723" s="454"/>
      <c r="F723" s="59">
        <v>2533</v>
      </c>
      <c r="H723" s="53"/>
    </row>
    <row r="724" spans="1:8">
      <c r="A724" s="130" t="s">
        <v>674</v>
      </c>
      <c r="B724" s="463" t="s">
        <v>675</v>
      </c>
      <c r="C724" s="454"/>
      <c r="D724" s="454"/>
      <c r="E724" s="454"/>
      <c r="F724" s="59">
        <v>4997</v>
      </c>
      <c r="H724" s="53"/>
    </row>
    <row r="725" spans="1:8">
      <c r="A725" s="130" t="s">
        <v>676</v>
      </c>
      <c r="B725" s="463" t="s">
        <v>677</v>
      </c>
      <c r="C725" s="454"/>
      <c r="D725" s="454"/>
      <c r="E725" s="454"/>
      <c r="F725" s="59">
        <v>4997</v>
      </c>
      <c r="H725" s="53"/>
    </row>
    <row r="726" spans="1:8">
      <c r="A726" s="130" t="s">
        <v>678</v>
      </c>
      <c r="B726" s="463" t="s">
        <v>679</v>
      </c>
      <c r="C726" s="454"/>
      <c r="D726" s="454"/>
      <c r="E726" s="454"/>
      <c r="F726" s="59">
        <v>2323.25</v>
      </c>
      <c r="H726" s="53"/>
    </row>
    <row r="727" spans="1:8">
      <c r="A727" s="130" t="s">
        <v>680</v>
      </c>
      <c r="B727" s="463" t="s">
        <v>681</v>
      </c>
      <c r="C727" s="454"/>
      <c r="D727" s="454"/>
      <c r="E727" s="454"/>
      <c r="F727" s="59">
        <v>6785</v>
      </c>
      <c r="H727" s="53"/>
    </row>
    <row r="728" spans="1:8">
      <c r="A728" s="130" t="s">
        <v>682</v>
      </c>
      <c r="B728" s="463" t="s">
        <v>683</v>
      </c>
      <c r="C728" s="454"/>
      <c r="D728" s="454"/>
      <c r="E728" s="454"/>
      <c r="F728" s="59">
        <v>4997</v>
      </c>
      <c r="H728" s="53"/>
    </row>
    <row r="729" spans="1:8">
      <c r="A729" s="140" t="s">
        <v>684</v>
      </c>
      <c r="B729" s="454" t="s">
        <v>685</v>
      </c>
      <c r="C729" s="454"/>
      <c r="D729" s="454"/>
      <c r="E729" s="454"/>
      <c r="F729" s="59">
        <v>4997</v>
      </c>
      <c r="H729" s="53"/>
    </row>
    <row r="730" spans="1:8">
      <c r="A730" s="140" t="s">
        <v>686</v>
      </c>
      <c r="B730" s="461" t="s">
        <v>687</v>
      </c>
      <c r="C730" s="461"/>
      <c r="D730" s="461"/>
      <c r="E730" s="461"/>
      <c r="F730" s="59">
        <v>7903</v>
      </c>
      <c r="H730" s="53"/>
    </row>
    <row r="731" spans="1:8">
      <c r="A731" s="130" t="s">
        <v>688</v>
      </c>
      <c r="B731" s="460" t="s">
        <v>689</v>
      </c>
      <c r="C731" s="461"/>
      <c r="D731" s="461"/>
      <c r="E731" s="462"/>
      <c r="F731" s="59">
        <v>2420</v>
      </c>
      <c r="H731" s="53"/>
    </row>
    <row r="732" spans="1:8">
      <c r="A732" s="140" t="s">
        <v>256</v>
      </c>
      <c r="B732" s="271" t="s">
        <v>690</v>
      </c>
      <c r="C732" s="271"/>
      <c r="D732" s="271"/>
      <c r="E732" s="271"/>
      <c r="F732" s="59">
        <v>879</v>
      </c>
      <c r="H732" s="53"/>
    </row>
    <row r="733" spans="1:8">
      <c r="A733" s="140" t="s">
        <v>691</v>
      </c>
      <c r="B733" s="333" t="s">
        <v>692</v>
      </c>
      <c r="C733" s="333"/>
      <c r="D733" s="333"/>
      <c r="E733" s="333"/>
      <c r="F733" s="59">
        <v>2600</v>
      </c>
      <c r="H733" s="53"/>
    </row>
    <row r="734" spans="1:8">
      <c r="A734" s="140" t="s">
        <v>693</v>
      </c>
      <c r="B734" s="271" t="s">
        <v>694</v>
      </c>
      <c r="C734" s="271"/>
      <c r="D734" s="271"/>
      <c r="E734" s="271"/>
      <c r="F734" s="59">
        <v>2698.5</v>
      </c>
      <c r="H734" s="53"/>
    </row>
    <row r="735" spans="1:8">
      <c r="A735" s="140" t="s">
        <v>695</v>
      </c>
      <c r="B735" s="271" t="s">
        <v>696</v>
      </c>
      <c r="C735" s="271"/>
      <c r="D735" s="271"/>
      <c r="E735" s="271"/>
      <c r="F735" s="59">
        <v>2698.5</v>
      </c>
      <c r="H735" s="53"/>
    </row>
    <row r="736" spans="1:8">
      <c r="A736" s="140" t="s">
        <v>697</v>
      </c>
      <c r="B736" s="271" t="s">
        <v>698</v>
      </c>
      <c r="C736" s="271"/>
      <c r="D736" s="271"/>
      <c r="E736" s="271"/>
      <c r="F736" s="59">
        <v>2824</v>
      </c>
      <c r="H736" s="53"/>
    </row>
    <row r="737" spans="1:8">
      <c r="A737" s="140" t="s">
        <v>699</v>
      </c>
      <c r="B737" s="271" t="s">
        <v>700</v>
      </c>
      <c r="C737" s="271"/>
      <c r="D737" s="271"/>
      <c r="E737" s="271"/>
      <c r="F737" s="59">
        <v>7955</v>
      </c>
      <c r="H737" s="53"/>
    </row>
    <row r="738" spans="1:8">
      <c r="A738" s="140" t="s">
        <v>701</v>
      </c>
      <c r="B738" s="271" t="s">
        <v>702</v>
      </c>
      <c r="C738" s="271"/>
      <c r="D738" s="271"/>
      <c r="E738" s="271"/>
      <c r="F738" s="59">
        <v>2932</v>
      </c>
      <c r="H738" s="53"/>
    </row>
    <row r="739" spans="1:8">
      <c r="A739" s="140" t="s">
        <v>703</v>
      </c>
      <c r="B739" s="271" t="s">
        <v>704</v>
      </c>
      <c r="C739" s="271"/>
      <c r="D739" s="271"/>
      <c r="E739" s="271"/>
      <c r="F739" s="59">
        <v>2932</v>
      </c>
      <c r="H739" s="53"/>
    </row>
    <row r="740" spans="1:8">
      <c r="A740" s="140" t="s">
        <v>705</v>
      </c>
      <c r="B740" s="461" t="s">
        <v>706</v>
      </c>
      <c r="C740" s="461"/>
      <c r="D740" s="461"/>
      <c r="E740" s="461"/>
      <c r="F740" s="59">
        <v>2800</v>
      </c>
      <c r="H740" s="53"/>
    </row>
    <row r="741" spans="1:8">
      <c r="A741" s="130" t="s">
        <v>707</v>
      </c>
      <c r="B741" s="460" t="s">
        <v>708</v>
      </c>
      <c r="C741" s="461"/>
      <c r="D741" s="461"/>
      <c r="E741" s="461"/>
      <c r="F741" s="59">
        <v>2800</v>
      </c>
      <c r="H741" s="53"/>
    </row>
    <row r="742" spans="1:8">
      <c r="A742" s="130" t="s">
        <v>709</v>
      </c>
      <c r="B742" s="270" t="s">
        <v>710</v>
      </c>
      <c r="C742" s="271"/>
      <c r="D742" s="271"/>
      <c r="E742" s="271"/>
      <c r="F742" s="59">
        <v>6800</v>
      </c>
      <c r="H742" s="53"/>
    </row>
    <row r="743" spans="1:8">
      <c r="A743" s="130" t="s">
        <v>711</v>
      </c>
      <c r="B743" s="463" t="s">
        <v>712</v>
      </c>
      <c r="C743" s="454"/>
      <c r="D743" s="454"/>
      <c r="E743" s="454"/>
      <c r="F743" s="41">
        <v>8000</v>
      </c>
      <c r="H743" s="177">
        <f>SUM(F694:F743)</f>
        <v>191812.75</v>
      </c>
    </row>
    <row r="744" spans="1:8">
      <c r="A744" s="130"/>
      <c r="B744" s="526" t="s">
        <v>713</v>
      </c>
      <c r="C744" s="527"/>
      <c r="D744" s="527"/>
      <c r="E744" s="528"/>
      <c r="F744" s="65">
        <f>SUM(F693:F743)</f>
        <v>29102647.070000034</v>
      </c>
      <c r="G744" s="178"/>
      <c r="H744" s="143">
        <f>SUM(H743+H693)</f>
        <v>29102647.07</v>
      </c>
    </row>
    <row r="745" spans="1:8">
      <c r="A745" s="255" t="s">
        <v>50</v>
      </c>
      <c r="B745" s="256"/>
      <c r="C745" s="256"/>
      <c r="D745" s="256"/>
      <c r="E745" s="256"/>
      <c r="F745" s="256"/>
      <c r="G745" s="256"/>
      <c r="H745" s="257"/>
    </row>
    <row r="746" spans="1:8">
      <c r="A746" s="78"/>
      <c r="B746" s="79"/>
      <c r="C746" s="79"/>
      <c r="D746" s="79"/>
      <c r="E746" s="79"/>
      <c r="F746" s="1"/>
      <c r="G746" s="79"/>
      <c r="H746" s="85"/>
    </row>
    <row r="747" spans="1:8">
      <c r="A747" s="258"/>
      <c r="B747" s="259"/>
      <c r="C747" s="259"/>
      <c r="D747" s="259"/>
      <c r="E747" s="259"/>
      <c r="F747" s="259"/>
      <c r="G747" s="259"/>
      <c r="H747" s="260"/>
    </row>
    <row r="748" spans="1:8">
      <c r="A748" s="261"/>
      <c r="B748" s="262"/>
      <c r="C748" s="262"/>
      <c r="D748" s="262"/>
      <c r="E748" s="262"/>
      <c r="F748" s="262"/>
      <c r="G748" s="262"/>
      <c r="H748" s="263"/>
    </row>
    <row r="749" spans="1:8">
      <c r="A749" s="82"/>
      <c r="B749" s="83"/>
      <c r="C749" s="83"/>
      <c r="D749" s="83"/>
      <c r="E749" s="83"/>
      <c r="F749" s="2"/>
      <c r="G749" s="83"/>
      <c r="H749" s="84"/>
    </row>
    <row r="750" spans="1:8">
      <c r="A750" s="264" t="s">
        <v>0</v>
      </c>
      <c r="B750" s="265"/>
      <c r="C750" s="265"/>
      <c r="D750" s="265"/>
      <c r="E750" s="265"/>
      <c r="F750" s="265"/>
      <c r="G750" s="265"/>
      <c r="H750" s="266"/>
    </row>
    <row r="751" spans="1:8">
      <c r="A751" s="78"/>
      <c r="B751" s="79"/>
      <c r="C751" s="79"/>
      <c r="D751" s="79"/>
      <c r="E751" s="79"/>
      <c r="F751" s="1"/>
      <c r="G751" s="79"/>
      <c r="H751" s="80">
        <v>16</v>
      </c>
    </row>
    <row r="752" spans="1:8">
      <c r="A752" s="247" t="s">
        <v>1</v>
      </c>
      <c r="B752" s="248"/>
      <c r="C752" s="267" t="s">
        <v>2</v>
      </c>
      <c r="D752" s="268"/>
      <c r="E752" s="268"/>
      <c r="F752" s="268"/>
      <c r="G752" s="268"/>
      <c r="H752" s="269"/>
    </row>
    <row r="753" spans="1:8">
      <c r="A753" s="247" t="s">
        <v>3</v>
      </c>
      <c r="B753" s="248"/>
      <c r="C753" s="249" t="s">
        <v>4</v>
      </c>
      <c r="D753" s="250"/>
      <c r="E753" s="251"/>
      <c r="F753" s="3" t="s">
        <v>5</v>
      </c>
      <c r="G753" s="249" t="s">
        <v>6</v>
      </c>
      <c r="H753" s="251"/>
    </row>
    <row r="754" spans="1:8">
      <c r="A754" s="247" t="s">
        <v>7</v>
      </c>
      <c r="B754" s="248"/>
      <c r="C754" s="249" t="s">
        <v>8</v>
      </c>
      <c r="D754" s="250"/>
      <c r="E754" s="251"/>
      <c r="F754" s="4" t="s">
        <v>9</v>
      </c>
      <c r="G754" s="249" t="s">
        <v>10</v>
      </c>
      <c r="H754" s="251"/>
    </row>
    <row r="755" spans="1:8">
      <c r="A755" s="247" t="s">
        <v>11</v>
      </c>
      <c r="B755" s="248"/>
      <c r="C755" s="249" t="s">
        <v>12</v>
      </c>
      <c r="D755" s="250"/>
      <c r="E755" s="250"/>
      <c r="F755" s="250"/>
      <c r="G755" s="250"/>
      <c r="H755" s="251"/>
    </row>
    <row r="756" spans="1:8">
      <c r="A756" s="86"/>
      <c r="B756" s="87"/>
      <c r="C756" s="87"/>
      <c r="D756" s="87"/>
      <c r="E756" s="87"/>
      <c r="F756" s="5"/>
      <c r="G756" s="87"/>
      <c r="H756" s="88"/>
    </row>
    <row r="757" spans="1:8">
      <c r="A757" s="247" t="s">
        <v>13</v>
      </c>
      <c r="B757" s="252"/>
      <c r="C757" s="252"/>
      <c r="D757" s="252"/>
      <c r="E757" s="252"/>
      <c r="F757" s="248"/>
      <c r="G757" s="317" t="s">
        <v>14</v>
      </c>
      <c r="H757" s="318"/>
    </row>
    <row r="758" spans="1:8">
      <c r="A758" s="247" t="s">
        <v>15</v>
      </c>
      <c r="B758" s="248"/>
      <c r="C758" s="247" t="s">
        <v>16</v>
      </c>
      <c r="D758" s="252"/>
      <c r="E758" s="252"/>
      <c r="F758" s="248"/>
      <c r="G758" s="253">
        <f>G689</f>
        <v>45443</v>
      </c>
      <c r="H758" s="254"/>
    </row>
    <row r="759" spans="1:8">
      <c r="A759" s="249"/>
      <c r="B759" s="251"/>
      <c r="C759" s="280" t="s">
        <v>17</v>
      </c>
      <c r="D759" s="281"/>
      <c r="E759" s="281"/>
      <c r="F759" s="282"/>
      <c r="G759" s="91"/>
      <c r="H759" s="92"/>
    </row>
    <row r="760" spans="1:8">
      <c r="A760" s="86"/>
      <c r="B760" s="87"/>
      <c r="C760" s="87"/>
      <c r="D760" s="87"/>
      <c r="E760" s="87"/>
      <c r="F760" s="5"/>
      <c r="G760" s="87"/>
      <c r="H760" s="88"/>
    </row>
    <row r="761" spans="1:8">
      <c r="A761" s="93" t="s">
        <v>15</v>
      </c>
      <c r="B761" s="247" t="s">
        <v>16</v>
      </c>
      <c r="C761" s="252"/>
      <c r="D761" s="252"/>
      <c r="E761" s="248"/>
      <c r="F761" s="4" t="s">
        <v>18</v>
      </c>
      <c r="G761" s="247" t="s">
        <v>19</v>
      </c>
      <c r="H761" s="248"/>
    </row>
    <row r="762" spans="1:8">
      <c r="A762" s="106"/>
      <c r="B762" s="472" t="s">
        <v>383</v>
      </c>
      <c r="C762" s="473"/>
      <c r="D762" s="473"/>
      <c r="E762" s="474"/>
      <c r="F762" s="40">
        <f>F744</f>
        <v>29102647.070000034</v>
      </c>
      <c r="G762" s="37"/>
      <c r="H762" s="169">
        <f>H744</f>
        <v>29102647.07</v>
      </c>
    </row>
    <row r="763" spans="1:8">
      <c r="A763" s="130" t="s">
        <v>714</v>
      </c>
      <c r="B763" s="463" t="s">
        <v>715</v>
      </c>
      <c r="C763" s="454"/>
      <c r="D763" s="454"/>
      <c r="E763" s="454"/>
      <c r="F763" s="41">
        <v>8000</v>
      </c>
      <c r="H763" s="53"/>
    </row>
    <row r="764" spans="1:8">
      <c r="A764" s="130" t="s">
        <v>716</v>
      </c>
      <c r="B764" s="270" t="s">
        <v>717</v>
      </c>
      <c r="C764" s="271"/>
      <c r="D764" s="271"/>
      <c r="E764" s="271"/>
      <c r="F764" s="59">
        <v>879</v>
      </c>
      <c r="H764" s="53"/>
    </row>
    <row r="765" spans="1:8">
      <c r="A765" s="130" t="s">
        <v>718</v>
      </c>
      <c r="B765" s="270" t="s">
        <v>719</v>
      </c>
      <c r="C765" s="271"/>
      <c r="D765" s="271"/>
      <c r="E765" s="271"/>
      <c r="F765" s="59">
        <v>879.99</v>
      </c>
      <c r="H765" s="53"/>
    </row>
    <row r="766" spans="1:8">
      <c r="A766" s="130" t="s">
        <v>720</v>
      </c>
      <c r="B766" s="302" t="s">
        <v>721</v>
      </c>
      <c r="C766" s="303"/>
      <c r="D766" s="303"/>
      <c r="E766" s="303"/>
      <c r="F766" s="50">
        <v>388.77</v>
      </c>
      <c r="H766" s="53"/>
    </row>
    <row r="767" spans="1:8">
      <c r="A767" s="130" t="s">
        <v>722</v>
      </c>
      <c r="B767" s="302" t="s">
        <v>723</v>
      </c>
      <c r="C767" s="303"/>
      <c r="D767" s="303"/>
      <c r="E767" s="303"/>
      <c r="F767" s="50">
        <v>388.77</v>
      </c>
      <c r="H767" s="53"/>
    </row>
    <row r="768" spans="1:8">
      <c r="A768" s="130" t="s">
        <v>724</v>
      </c>
      <c r="B768" s="302" t="s">
        <v>725</v>
      </c>
      <c r="C768" s="303"/>
      <c r="D768" s="303"/>
      <c r="E768" s="303"/>
      <c r="F768" s="50">
        <v>388.77</v>
      </c>
      <c r="H768" s="53"/>
    </row>
    <row r="769" spans="1:8">
      <c r="A769" s="130" t="s">
        <v>726</v>
      </c>
      <c r="B769" s="302" t="s">
        <v>727</v>
      </c>
      <c r="C769" s="303"/>
      <c r="D769" s="303"/>
      <c r="E769" s="303"/>
      <c r="F769" s="50">
        <v>388.77</v>
      </c>
      <c r="H769" s="53"/>
    </row>
    <row r="770" spans="1:8">
      <c r="A770" s="130" t="s">
        <v>728</v>
      </c>
      <c r="B770" s="302" t="s">
        <v>729</v>
      </c>
      <c r="C770" s="303"/>
      <c r="D770" s="303"/>
      <c r="E770" s="303"/>
      <c r="F770" s="50">
        <v>388.77</v>
      </c>
      <c r="H770" s="53"/>
    </row>
    <row r="771" spans="1:8">
      <c r="A771" s="130" t="s">
        <v>730</v>
      </c>
      <c r="B771" s="302" t="s">
        <v>731</v>
      </c>
      <c r="C771" s="303"/>
      <c r="D771" s="303"/>
      <c r="E771" s="303"/>
      <c r="F771" s="50">
        <v>388.77</v>
      </c>
      <c r="H771" s="53"/>
    </row>
    <row r="772" spans="1:8">
      <c r="A772" s="130" t="s">
        <v>732</v>
      </c>
      <c r="B772" s="302" t="s">
        <v>733</v>
      </c>
      <c r="C772" s="303"/>
      <c r="D772" s="303"/>
      <c r="E772" s="303"/>
      <c r="F772" s="50">
        <v>388.77</v>
      </c>
      <c r="H772" s="53"/>
    </row>
    <row r="773" spans="1:8">
      <c r="A773" s="130" t="s">
        <v>734</v>
      </c>
      <c r="B773" s="302" t="s">
        <v>735</v>
      </c>
      <c r="C773" s="303"/>
      <c r="D773" s="303"/>
      <c r="E773" s="303"/>
      <c r="F773" s="50">
        <v>388.77</v>
      </c>
      <c r="H773" s="53"/>
    </row>
    <row r="774" spans="1:8">
      <c r="A774" s="130" t="s">
        <v>736</v>
      </c>
      <c r="B774" s="302" t="s">
        <v>737</v>
      </c>
      <c r="C774" s="303"/>
      <c r="D774" s="303"/>
      <c r="E774" s="303"/>
      <c r="F774" s="50">
        <v>388.77</v>
      </c>
      <c r="H774" s="53"/>
    </row>
    <row r="775" spans="1:8">
      <c r="A775" s="130" t="s">
        <v>738</v>
      </c>
      <c r="B775" s="302" t="s">
        <v>739</v>
      </c>
      <c r="C775" s="303"/>
      <c r="D775" s="303"/>
      <c r="E775" s="303"/>
      <c r="F775" s="50">
        <v>388.77</v>
      </c>
      <c r="H775" s="53"/>
    </row>
    <row r="776" spans="1:8">
      <c r="A776" s="130" t="s">
        <v>740</v>
      </c>
      <c r="B776" s="302" t="s">
        <v>741</v>
      </c>
      <c r="C776" s="303"/>
      <c r="D776" s="303"/>
      <c r="E776" s="303"/>
      <c r="F776" s="50">
        <v>388.77</v>
      </c>
      <c r="H776" s="53"/>
    </row>
    <row r="777" spans="1:8">
      <c r="A777" s="130" t="s">
        <v>742</v>
      </c>
      <c r="B777" s="302" t="s">
        <v>743</v>
      </c>
      <c r="C777" s="303"/>
      <c r="D777" s="303"/>
      <c r="E777" s="303"/>
      <c r="F777" s="50">
        <v>388.77</v>
      </c>
      <c r="H777" s="53"/>
    </row>
    <row r="778" spans="1:8">
      <c r="A778" s="130" t="s">
        <v>744</v>
      </c>
      <c r="B778" s="302" t="s">
        <v>745</v>
      </c>
      <c r="C778" s="303"/>
      <c r="D778" s="303"/>
      <c r="E778" s="303"/>
      <c r="F778" s="50">
        <v>388.77</v>
      </c>
      <c r="H778" s="53"/>
    </row>
    <row r="779" spans="1:8">
      <c r="A779" s="130" t="s">
        <v>746</v>
      </c>
      <c r="B779" s="302" t="s">
        <v>747</v>
      </c>
      <c r="C779" s="303"/>
      <c r="D779" s="303"/>
      <c r="E779" s="303"/>
      <c r="F779" s="50">
        <v>388.77</v>
      </c>
      <c r="H779" s="53"/>
    </row>
    <row r="780" spans="1:8">
      <c r="A780" s="130" t="s">
        <v>748</v>
      </c>
      <c r="B780" s="302" t="s">
        <v>749</v>
      </c>
      <c r="C780" s="303"/>
      <c r="D780" s="303"/>
      <c r="E780" s="303"/>
      <c r="F780" s="50">
        <v>388.77</v>
      </c>
      <c r="H780" s="53"/>
    </row>
    <row r="781" spans="1:8">
      <c r="A781" s="130" t="s">
        <v>750</v>
      </c>
      <c r="B781" s="302" t="s">
        <v>751</v>
      </c>
      <c r="C781" s="303"/>
      <c r="D781" s="303"/>
      <c r="E781" s="303"/>
      <c r="F781" s="50">
        <v>388.77</v>
      </c>
      <c r="H781" s="53"/>
    </row>
    <row r="782" spans="1:8">
      <c r="A782" s="130" t="s">
        <v>752</v>
      </c>
      <c r="B782" s="302" t="s">
        <v>753</v>
      </c>
      <c r="C782" s="303"/>
      <c r="D782" s="303"/>
      <c r="E782" s="303"/>
      <c r="F782" s="50">
        <v>388.77</v>
      </c>
      <c r="H782" s="53"/>
    </row>
    <row r="783" spans="1:8">
      <c r="A783" s="130" t="s">
        <v>754</v>
      </c>
      <c r="B783" s="302" t="s">
        <v>755</v>
      </c>
      <c r="C783" s="303"/>
      <c r="D783" s="303"/>
      <c r="E783" s="303"/>
      <c r="F783" s="50">
        <v>388.77</v>
      </c>
      <c r="H783" s="53"/>
    </row>
    <row r="784" spans="1:8">
      <c r="A784" s="130" t="s">
        <v>756</v>
      </c>
      <c r="B784" s="302" t="s">
        <v>757</v>
      </c>
      <c r="C784" s="303"/>
      <c r="D784" s="303"/>
      <c r="E784" s="303"/>
      <c r="F784" s="50">
        <v>388.77</v>
      </c>
      <c r="H784" s="53"/>
    </row>
    <row r="785" spans="1:8">
      <c r="A785" s="130" t="s">
        <v>758</v>
      </c>
      <c r="B785" s="302" t="s">
        <v>759</v>
      </c>
      <c r="C785" s="303"/>
      <c r="D785" s="303"/>
      <c r="E785" s="303"/>
      <c r="F785" s="50">
        <v>388.77</v>
      </c>
      <c r="H785" s="53"/>
    </row>
    <row r="786" spans="1:8">
      <c r="A786" s="130" t="s">
        <v>760</v>
      </c>
      <c r="B786" s="302" t="s">
        <v>761</v>
      </c>
      <c r="C786" s="303"/>
      <c r="D786" s="303"/>
      <c r="E786" s="303"/>
      <c r="F786" s="50">
        <v>388.77</v>
      </c>
      <c r="H786" s="53"/>
    </row>
    <row r="787" spans="1:8">
      <c r="A787" s="130" t="s">
        <v>762</v>
      </c>
      <c r="B787" s="302" t="s">
        <v>763</v>
      </c>
      <c r="C787" s="303"/>
      <c r="D787" s="303"/>
      <c r="E787" s="303"/>
      <c r="F787" s="66">
        <v>388.77</v>
      </c>
      <c r="H787" s="53"/>
    </row>
    <row r="788" spans="1:8">
      <c r="A788" s="130" t="s">
        <v>764</v>
      </c>
      <c r="B788" s="302" t="s">
        <v>765</v>
      </c>
      <c r="C788" s="303"/>
      <c r="D788" s="303"/>
      <c r="E788" s="303"/>
      <c r="F788" s="31">
        <v>388.77</v>
      </c>
      <c r="H788" s="53"/>
    </row>
    <row r="789" spans="1:8">
      <c r="A789" s="130" t="s">
        <v>766</v>
      </c>
      <c r="B789" s="302" t="s">
        <v>767</v>
      </c>
      <c r="C789" s="303"/>
      <c r="D789" s="303"/>
      <c r="E789" s="303"/>
      <c r="F789" s="31">
        <v>388.77</v>
      </c>
      <c r="H789" s="53"/>
    </row>
    <row r="790" spans="1:8">
      <c r="A790" s="130" t="s">
        <v>768</v>
      </c>
      <c r="B790" s="302" t="s">
        <v>769</v>
      </c>
      <c r="C790" s="303"/>
      <c r="D790" s="303"/>
      <c r="E790" s="303"/>
      <c r="F790" s="31">
        <v>388.77</v>
      </c>
      <c r="H790" s="53"/>
    </row>
    <row r="791" spans="1:8">
      <c r="A791" s="130" t="s">
        <v>770</v>
      </c>
      <c r="B791" s="302" t="s">
        <v>771</v>
      </c>
      <c r="C791" s="303"/>
      <c r="D791" s="303"/>
      <c r="E791" s="303"/>
      <c r="F791" s="31">
        <v>388.77</v>
      </c>
      <c r="H791" s="53"/>
    </row>
    <row r="792" spans="1:8">
      <c r="A792" s="130" t="s">
        <v>772</v>
      </c>
      <c r="B792" s="460" t="s">
        <v>773</v>
      </c>
      <c r="C792" s="461"/>
      <c r="D792" s="461"/>
      <c r="E792" s="462"/>
      <c r="F792" s="66">
        <v>86</v>
      </c>
      <c r="H792" s="53"/>
    </row>
    <row r="793" spans="1:8">
      <c r="A793" s="130" t="s">
        <v>774</v>
      </c>
      <c r="B793" s="460" t="s">
        <v>773</v>
      </c>
      <c r="C793" s="461"/>
      <c r="D793" s="461"/>
      <c r="E793" s="462"/>
      <c r="F793" s="31">
        <v>86</v>
      </c>
      <c r="H793" s="67"/>
    </row>
    <row r="794" spans="1:8">
      <c r="A794" s="130" t="s">
        <v>775</v>
      </c>
      <c r="B794" s="302" t="s">
        <v>776</v>
      </c>
      <c r="C794" s="303"/>
      <c r="D794" s="303"/>
      <c r="E794" s="304"/>
      <c r="F794" s="66">
        <v>810</v>
      </c>
      <c r="H794" s="67"/>
    </row>
    <row r="795" spans="1:8">
      <c r="A795" s="130" t="s">
        <v>777</v>
      </c>
      <c r="B795" s="302" t="s">
        <v>778</v>
      </c>
      <c r="C795" s="303"/>
      <c r="D795" s="303"/>
      <c r="E795" s="304"/>
      <c r="F795" s="66">
        <v>11708</v>
      </c>
      <c r="H795" s="67"/>
    </row>
    <row r="796" spans="1:8">
      <c r="A796" s="130" t="s">
        <v>779</v>
      </c>
      <c r="B796" s="302" t="s">
        <v>780</v>
      </c>
      <c r="C796" s="303"/>
      <c r="D796" s="303"/>
      <c r="E796" s="304"/>
      <c r="F796" s="66">
        <v>11708</v>
      </c>
      <c r="H796" s="67"/>
    </row>
    <row r="797" spans="1:8">
      <c r="A797" s="130" t="s">
        <v>781</v>
      </c>
      <c r="B797" s="302" t="s">
        <v>782</v>
      </c>
      <c r="C797" s="303"/>
      <c r="D797" s="303"/>
      <c r="E797" s="304"/>
      <c r="F797" s="66">
        <v>3888</v>
      </c>
      <c r="H797" s="67"/>
    </row>
    <row r="798" spans="1:8">
      <c r="A798" s="130" t="s">
        <v>783</v>
      </c>
      <c r="B798" s="302" t="s">
        <v>784</v>
      </c>
      <c r="C798" s="303"/>
      <c r="D798" s="303"/>
      <c r="E798" s="304"/>
      <c r="F798" s="66">
        <v>1570.02</v>
      </c>
      <c r="H798" s="67"/>
    </row>
    <row r="799" spans="1:8">
      <c r="A799" s="130" t="s">
        <v>785</v>
      </c>
      <c r="B799" s="302" t="s">
        <v>786</v>
      </c>
      <c r="C799" s="303"/>
      <c r="D799" s="303"/>
      <c r="E799" s="304"/>
      <c r="F799" s="66">
        <v>11708</v>
      </c>
      <c r="H799" s="67"/>
    </row>
    <row r="800" spans="1:8">
      <c r="A800" s="130" t="s">
        <v>787</v>
      </c>
      <c r="B800" s="302" t="s">
        <v>788</v>
      </c>
      <c r="C800" s="303"/>
      <c r="D800" s="303"/>
      <c r="E800" s="304"/>
      <c r="F800" s="66">
        <v>11708</v>
      </c>
      <c r="H800" s="67"/>
    </row>
    <row r="801" spans="1:8">
      <c r="A801" s="130" t="s">
        <v>789</v>
      </c>
      <c r="B801" s="302" t="s">
        <v>790</v>
      </c>
      <c r="C801" s="303"/>
      <c r="D801" s="303"/>
      <c r="E801" s="304"/>
      <c r="F801" s="66">
        <v>2073.5</v>
      </c>
      <c r="H801" s="68"/>
    </row>
    <row r="802" spans="1:8">
      <c r="A802" s="130" t="s">
        <v>791</v>
      </c>
      <c r="B802" s="302" t="s">
        <v>792</v>
      </c>
      <c r="C802" s="303"/>
      <c r="D802" s="303"/>
      <c r="E802" s="304"/>
      <c r="F802" s="66">
        <v>2073.5</v>
      </c>
      <c r="H802" s="68"/>
    </row>
    <row r="803" spans="1:8">
      <c r="A803" s="130" t="s">
        <v>793</v>
      </c>
      <c r="B803" s="302" t="s">
        <v>794</v>
      </c>
      <c r="C803" s="303"/>
      <c r="D803" s="303"/>
      <c r="E803" s="304"/>
      <c r="F803" s="66">
        <v>1890</v>
      </c>
      <c r="H803" s="67"/>
    </row>
    <row r="804" spans="1:8">
      <c r="A804" s="130" t="s">
        <v>795</v>
      </c>
      <c r="B804" s="302" t="s">
        <v>796</v>
      </c>
      <c r="C804" s="303"/>
      <c r="D804" s="303"/>
      <c r="E804" s="304"/>
      <c r="F804" s="66">
        <v>2000</v>
      </c>
      <c r="H804" s="67"/>
    </row>
    <row r="805" spans="1:8">
      <c r="A805" s="130" t="s">
        <v>797</v>
      </c>
      <c r="B805" s="302" t="s">
        <v>798</v>
      </c>
      <c r="C805" s="303"/>
      <c r="D805" s="303"/>
      <c r="E805" s="304"/>
      <c r="F805" s="66">
        <v>7330</v>
      </c>
      <c r="H805" s="68"/>
    </row>
    <row r="806" spans="1:8">
      <c r="A806" s="130" t="s">
        <v>799</v>
      </c>
      <c r="B806" s="302" t="s">
        <v>800</v>
      </c>
      <c r="C806" s="303"/>
      <c r="D806" s="303"/>
      <c r="E806" s="304"/>
      <c r="F806" s="66">
        <v>8119.32</v>
      </c>
      <c r="H806" s="67"/>
    </row>
    <row r="807" spans="1:8">
      <c r="A807" s="130" t="s">
        <v>801</v>
      </c>
      <c r="B807" s="302" t="s">
        <v>802</v>
      </c>
      <c r="C807" s="303"/>
      <c r="D807" s="303"/>
      <c r="E807" s="304"/>
      <c r="F807" s="66">
        <v>450</v>
      </c>
      <c r="H807" s="68"/>
    </row>
    <row r="808" spans="1:8">
      <c r="A808" s="130" t="s">
        <v>803</v>
      </c>
      <c r="B808" s="324" t="s">
        <v>804</v>
      </c>
      <c r="C808" s="325"/>
      <c r="D808" s="325"/>
      <c r="E808" s="326"/>
      <c r="F808" s="66">
        <v>11445</v>
      </c>
      <c r="H808" s="68"/>
    </row>
    <row r="809" spans="1:8" ht="17.25">
      <c r="A809" s="130" t="s">
        <v>805</v>
      </c>
      <c r="B809" s="302" t="s">
        <v>806</v>
      </c>
      <c r="C809" s="303"/>
      <c r="D809" s="303"/>
      <c r="E809" s="304"/>
      <c r="F809" s="66">
        <v>14700</v>
      </c>
      <c r="H809" s="179"/>
    </row>
    <row r="810" spans="1:8">
      <c r="A810" s="130" t="s">
        <v>807</v>
      </c>
      <c r="B810" s="302" t="s">
        <v>808</v>
      </c>
      <c r="C810" s="303"/>
      <c r="D810" s="303"/>
      <c r="E810" s="304"/>
      <c r="F810" s="66">
        <v>7900</v>
      </c>
      <c r="H810" s="68"/>
    </row>
    <row r="811" spans="1:8">
      <c r="A811" s="130" t="s">
        <v>809</v>
      </c>
      <c r="B811" s="529" t="s">
        <v>810</v>
      </c>
      <c r="C811" s="530"/>
      <c r="D811" s="530"/>
      <c r="E811" s="531"/>
      <c r="F811" s="66">
        <v>11480</v>
      </c>
      <c r="H811" s="67"/>
    </row>
    <row r="812" spans="1:8">
      <c r="A812" s="130" t="s">
        <v>811</v>
      </c>
      <c r="B812" s="529" t="s">
        <v>812</v>
      </c>
      <c r="C812" s="530"/>
      <c r="D812" s="530"/>
      <c r="E812" s="531"/>
      <c r="F812" s="66">
        <v>11480</v>
      </c>
      <c r="H812" s="68"/>
    </row>
    <row r="813" spans="1:8">
      <c r="A813" s="130" t="s">
        <v>813</v>
      </c>
      <c r="B813" s="302" t="s">
        <v>814</v>
      </c>
      <c r="C813" s="303"/>
      <c r="D813" s="303"/>
      <c r="E813" s="304"/>
      <c r="F813" s="66">
        <v>1850</v>
      </c>
      <c r="H813" s="67"/>
    </row>
    <row r="814" spans="1:8">
      <c r="A814" s="130" t="s">
        <v>815</v>
      </c>
      <c r="B814" s="302" t="s">
        <v>814</v>
      </c>
      <c r="C814" s="303"/>
      <c r="D814" s="303"/>
      <c r="E814" s="304"/>
      <c r="F814" s="66">
        <v>1850</v>
      </c>
      <c r="H814" s="67"/>
    </row>
    <row r="815" spans="1:8">
      <c r="A815" s="130" t="s">
        <v>816</v>
      </c>
      <c r="B815" s="529" t="s">
        <v>817</v>
      </c>
      <c r="C815" s="530"/>
      <c r="D815" s="530"/>
      <c r="E815" s="531"/>
      <c r="F815" s="66">
        <v>725</v>
      </c>
      <c r="H815" s="67"/>
    </row>
    <row r="816" spans="1:8">
      <c r="A816" s="130" t="s">
        <v>818</v>
      </c>
      <c r="B816" s="529" t="s">
        <v>819</v>
      </c>
      <c r="C816" s="530"/>
      <c r="D816" s="530"/>
      <c r="E816" s="531"/>
      <c r="F816" s="66">
        <v>725</v>
      </c>
      <c r="H816" s="67"/>
    </row>
    <row r="817" spans="1:8">
      <c r="A817" s="130" t="s">
        <v>820</v>
      </c>
      <c r="B817" s="302" t="s">
        <v>821</v>
      </c>
      <c r="C817" s="303"/>
      <c r="D817" s="303"/>
      <c r="E817" s="29"/>
      <c r="F817" s="66">
        <v>9435</v>
      </c>
      <c r="H817" s="68"/>
    </row>
    <row r="818" spans="1:8">
      <c r="A818" s="130" t="s">
        <v>822</v>
      </c>
      <c r="B818" s="302" t="s">
        <v>821</v>
      </c>
      <c r="C818" s="303"/>
      <c r="D818" s="303"/>
      <c r="E818" s="29"/>
      <c r="F818" s="48">
        <v>9435</v>
      </c>
      <c r="H818" s="68"/>
    </row>
    <row r="819" spans="1:8">
      <c r="A819" s="130" t="s">
        <v>823</v>
      </c>
      <c r="B819" s="302" t="s">
        <v>824</v>
      </c>
      <c r="C819" s="303"/>
      <c r="D819" s="303"/>
      <c r="E819" s="304"/>
      <c r="F819" s="48">
        <v>4499</v>
      </c>
      <c r="H819" s="68"/>
    </row>
    <row r="820" spans="1:8">
      <c r="A820" s="130" t="s">
        <v>825</v>
      </c>
      <c r="B820" s="302" t="s">
        <v>826</v>
      </c>
      <c r="C820" s="303"/>
      <c r="D820" s="303"/>
      <c r="E820" s="304"/>
      <c r="F820" s="48">
        <v>920</v>
      </c>
      <c r="H820" s="68"/>
    </row>
    <row r="821" spans="1:8">
      <c r="A821" s="130" t="s">
        <v>827</v>
      </c>
      <c r="B821" s="302" t="s">
        <v>828</v>
      </c>
      <c r="C821" s="303"/>
      <c r="D821" s="303"/>
      <c r="E821" s="304"/>
      <c r="F821" s="48">
        <v>650</v>
      </c>
      <c r="H821" s="67"/>
    </row>
    <row r="822" spans="1:8">
      <c r="A822" s="130" t="s">
        <v>829</v>
      </c>
      <c r="B822" s="302" t="s">
        <v>830</v>
      </c>
      <c r="C822" s="303"/>
      <c r="D822" s="303"/>
      <c r="E822" s="304"/>
      <c r="F822" s="48">
        <v>10297</v>
      </c>
      <c r="H822" s="67"/>
    </row>
    <row r="823" spans="1:8">
      <c r="A823" s="130" t="s">
        <v>831</v>
      </c>
      <c r="B823" s="302" t="s">
        <v>832</v>
      </c>
      <c r="C823" s="303"/>
      <c r="D823" s="303"/>
      <c r="E823" s="304"/>
      <c r="F823" s="48">
        <v>10297</v>
      </c>
      <c r="H823" s="67"/>
    </row>
    <row r="824" spans="1:8">
      <c r="A824" s="130" t="s">
        <v>833</v>
      </c>
      <c r="B824" s="302" t="s">
        <v>834</v>
      </c>
      <c r="C824" s="303"/>
      <c r="D824" s="303"/>
      <c r="E824" s="304"/>
      <c r="F824" s="48">
        <v>5750</v>
      </c>
      <c r="H824" s="67"/>
    </row>
    <row r="825" spans="1:8">
      <c r="A825" s="130" t="s">
        <v>835</v>
      </c>
      <c r="B825" s="302" t="s">
        <v>836</v>
      </c>
      <c r="C825" s="303"/>
      <c r="D825" s="303"/>
      <c r="E825" s="304"/>
      <c r="F825" s="48">
        <v>2150</v>
      </c>
      <c r="H825" s="67"/>
    </row>
    <row r="826" spans="1:8">
      <c r="A826" s="130" t="s">
        <v>837</v>
      </c>
      <c r="B826" s="302" t="s">
        <v>838</v>
      </c>
      <c r="C826" s="303"/>
      <c r="D826" s="303"/>
      <c r="E826" s="304"/>
      <c r="F826" s="48">
        <v>550</v>
      </c>
      <c r="H826" s="67"/>
    </row>
    <row r="827" spans="1:8">
      <c r="A827" s="130" t="s">
        <v>839</v>
      </c>
      <c r="B827" s="302" t="s">
        <v>840</v>
      </c>
      <c r="C827" s="303"/>
      <c r="D827" s="303"/>
      <c r="E827" s="304"/>
      <c r="F827" s="48">
        <v>2550</v>
      </c>
      <c r="H827" s="67"/>
    </row>
    <row r="828" spans="1:8">
      <c r="A828" s="130" t="s">
        <v>841</v>
      </c>
      <c r="B828" s="302" t="s">
        <v>842</v>
      </c>
      <c r="C828" s="303"/>
      <c r="D828" s="303"/>
      <c r="E828" s="304"/>
      <c r="F828" s="48">
        <v>569</v>
      </c>
      <c r="H828" s="67"/>
    </row>
    <row r="829" spans="1:8">
      <c r="A829" s="130" t="s">
        <v>843</v>
      </c>
      <c r="B829" s="302" t="s">
        <v>844</v>
      </c>
      <c r="C829" s="303"/>
      <c r="D829" s="303"/>
      <c r="E829" s="304"/>
      <c r="F829" s="48">
        <v>749</v>
      </c>
      <c r="H829" s="67"/>
    </row>
    <row r="830" spans="1:8">
      <c r="A830" s="130" t="s">
        <v>845</v>
      </c>
      <c r="B830" s="302" t="s">
        <v>844</v>
      </c>
      <c r="C830" s="303"/>
      <c r="D830" s="303"/>
      <c r="E830" s="304"/>
      <c r="F830" s="48">
        <v>749</v>
      </c>
      <c r="H830" s="67"/>
    </row>
    <row r="831" spans="1:8">
      <c r="A831" s="130" t="s">
        <v>846</v>
      </c>
      <c r="B831" s="302" t="s">
        <v>847</v>
      </c>
      <c r="C831" s="303"/>
      <c r="D831" s="303"/>
      <c r="E831" s="304"/>
      <c r="F831" s="48">
        <v>700</v>
      </c>
      <c r="H831" s="67"/>
    </row>
    <row r="832" spans="1:8">
      <c r="A832" s="130" t="s">
        <v>848</v>
      </c>
      <c r="B832" s="302" t="s">
        <v>849</v>
      </c>
      <c r="C832" s="303"/>
      <c r="D832" s="303"/>
      <c r="E832" s="304"/>
      <c r="F832" s="48">
        <v>700</v>
      </c>
      <c r="H832" s="67"/>
    </row>
    <row r="833" spans="1:8">
      <c r="A833" s="130" t="s">
        <v>850</v>
      </c>
      <c r="B833" s="302" t="s">
        <v>851</v>
      </c>
      <c r="C833" s="303"/>
      <c r="D833" s="303"/>
      <c r="E833" s="304"/>
      <c r="F833" s="48">
        <v>1030</v>
      </c>
      <c r="H833" s="67"/>
    </row>
    <row r="834" spans="1:8">
      <c r="A834" s="130" t="s">
        <v>852</v>
      </c>
      <c r="B834" s="302" t="s">
        <v>851</v>
      </c>
      <c r="C834" s="303"/>
      <c r="D834" s="303"/>
      <c r="E834" s="304"/>
      <c r="F834" s="48">
        <v>1030</v>
      </c>
      <c r="H834" s="67"/>
    </row>
    <row r="835" spans="1:8">
      <c r="A835" s="130" t="s">
        <v>853</v>
      </c>
      <c r="B835" s="302" t="s">
        <v>851</v>
      </c>
      <c r="C835" s="303"/>
      <c r="D835" s="303"/>
      <c r="E835" s="304"/>
      <c r="F835" s="48">
        <v>1030</v>
      </c>
      <c r="H835" s="67"/>
    </row>
    <row r="836" spans="1:8">
      <c r="A836" s="130" t="s">
        <v>854</v>
      </c>
      <c r="B836" s="302" t="s">
        <v>855</v>
      </c>
      <c r="C836" s="303"/>
      <c r="D836" s="303"/>
      <c r="E836" s="304"/>
      <c r="F836" s="48">
        <v>725</v>
      </c>
      <c r="H836" s="67"/>
    </row>
    <row r="837" spans="1:8">
      <c r="A837" s="130" t="s">
        <v>856</v>
      </c>
      <c r="B837" s="302" t="s">
        <v>857</v>
      </c>
      <c r="C837" s="303"/>
      <c r="D837" s="303"/>
      <c r="E837" s="304"/>
      <c r="F837" s="48">
        <v>725</v>
      </c>
      <c r="H837" s="67"/>
    </row>
    <row r="838" spans="1:8">
      <c r="A838" s="130" t="s">
        <v>858</v>
      </c>
      <c r="B838" s="302" t="s">
        <v>859</v>
      </c>
      <c r="C838" s="303"/>
      <c r="D838" s="303"/>
      <c r="E838" s="304"/>
      <c r="F838" s="48">
        <v>725</v>
      </c>
      <c r="H838" s="67"/>
    </row>
    <row r="839" spans="1:8">
      <c r="A839" s="130" t="s">
        <v>860</v>
      </c>
      <c r="B839" s="302" t="s">
        <v>861</v>
      </c>
      <c r="C839" s="303"/>
      <c r="D839" s="303"/>
      <c r="E839" s="304"/>
      <c r="F839" s="48">
        <v>725</v>
      </c>
      <c r="H839" s="67"/>
    </row>
    <row r="840" spans="1:8">
      <c r="A840" s="130" t="s">
        <v>862</v>
      </c>
      <c r="B840" s="302" t="s">
        <v>863</v>
      </c>
      <c r="C840" s="303"/>
      <c r="D840" s="303"/>
      <c r="E840" s="304"/>
      <c r="F840" s="48">
        <v>725</v>
      </c>
      <c r="H840" s="67"/>
    </row>
    <row r="841" spans="1:8">
      <c r="A841" s="130" t="s">
        <v>864</v>
      </c>
      <c r="B841" s="302" t="s">
        <v>865</v>
      </c>
      <c r="C841" s="303"/>
      <c r="D841" s="303"/>
      <c r="E841" s="304"/>
      <c r="F841" s="48">
        <v>725</v>
      </c>
      <c r="H841" s="67"/>
    </row>
    <row r="842" spans="1:8">
      <c r="A842" s="130" t="s">
        <v>866</v>
      </c>
      <c r="B842" s="302" t="s">
        <v>867</v>
      </c>
      <c r="C842" s="303"/>
      <c r="D842" s="303"/>
      <c r="E842" s="304"/>
      <c r="F842" s="48">
        <v>725</v>
      </c>
      <c r="H842" s="67"/>
    </row>
    <row r="843" spans="1:8">
      <c r="A843" s="130" t="s">
        <v>868</v>
      </c>
      <c r="B843" s="302" t="s">
        <v>869</v>
      </c>
      <c r="C843" s="303"/>
      <c r="D843" s="303"/>
      <c r="E843" s="304"/>
      <c r="F843" s="48">
        <v>725</v>
      </c>
      <c r="H843" s="67"/>
    </row>
    <row r="844" spans="1:8">
      <c r="A844" s="130" t="s">
        <v>870</v>
      </c>
      <c r="B844" s="302" t="s">
        <v>871</v>
      </c>
      <c r="C844" s="303"/>
      <c r="D844" s="303"/>
      <c r="E844" s="304"/>
      <c r="F844" s="48">
        <v>725</v>
      </c>
      <c r="H844" s="67"/>
    </row>
    <row r="845" spans="1:8">
      <c r="A845" s="130" t="s">
        <v>872</v>
      </c>
      <c r="B845" s="302" t="s">
        <v>873</v>
      </c>
      <c r="C845" s="303"/>
      <c r="D845" s="303"/>
      <c r="E845" s="304"/>
      <c r="F845" s="48">
        <v>725</v>
      </c>
      <c r="H845" s="67"/>
    </row>
    <row r="846" spans="1:8">
      <c r="A846" s="130" t="s">
        <v>874</v>
      </c>
      <c r="B846" s="302" t="s">
        <v>875</v>
      </c>
      <c r="C846" s="303"/>
      <c r="D846" s="303"/>
      <c r="E846" s="304"/>
      <c r="F846" s="48">
        <v>5200</v>
      </c>
      <c r="H846" s="67"/>
    </row>
    <row r="847" spans="1:8">
      <c r="A847" s="130" t="s">
        <v>876</v>
      </c>
      <c r="B847" s="302" t="s">
        <v>877</v>
      </c>
      <c r="C847" s="303"/>
      <c r="D847" s="303"/>
      <c r="E847" s="304"/>
      <c r="F847" s="48">
        <v>5200</v>
      </c>
      <c r="G847" s="515"/>
      <c r="H847" s="516"/>
    </row>
    <row r="848" spans="1:8">
      <c r="A848" s="130" t="s">
        <v>878</v>
      </c>
      <c r="B848" s="302" t="s">
        <v>879</v>
      </c>
      <c r="C848" s="303"/>
      <c r="D848" s="303"/>
      <c r="E848" s="304"/>
      <c r="F848" s="48">
        <v>675</v>
      </c>
      <c r="G848" s="515"/>
      <c r="H848" s="516"/>
    </row>
    <row r="849" spans="1:8">
      <c r="A849" s="130" t="s">
        <v>880</v>
      </c>
      <c r="B849" s="302" t="s">
        <v>881</v>
      </c>
      <c r="C849" s="303"/>
      <c r="D849" s="303"/>
      <c r="E849" s="304"/>
      <c r="F849" s="48">
        <v>3650</v>
      </c>
      <c r="G849" s="180"/>
      <c r="H849" s="168"/>
    </row>
    <row r="850" spans="1:8">
      <c r="A850" s="130" t="s">
        <v>880</v>
      </c>
      <c r="B850" s="302" t="s">
        <v>882</v>
      </c>
      <c r="C850" s="303"/>
      <c r="D850" s="303"/>
      <c r="E850" s="304"/>
      <c r="F850" s="48">
        <v>1895</v>
      </c>
      <c r="G850" s="180"/>
      <c r="H850" s="168"/>
    </row>
    <row r="851" spans="1:8">
      <c r="A851" s="130" t="s">
        <v>883</v>
      </c>
      <c r="B851" s="302" t="s">
        <v>884</v>
      </c>
      <c r="C851" s="303"/>
      <c r="D851" s="303"/>
      <c r="E851" s="304"/>
      <c r="F851" s="48">
        <v>1895</v>
      </c>
      <c r="G851" s="180"/>
      <c r="H851" s="181">
        <f>SUM(H852+H743+H675+H623+H555+H491+H457+H424+H387+H346+G292+G238+G185)</f>
        <v>1084023.71</v>
      </c>
    </row>
    <row r="852" spans="1:8">
      <c r="A852" s="130" t="s">
        <v>885</v>
      </c>
      <c r="B852" s="302" t="s">
        <v>886</v>
      </c>
      <c r="C852" s="303"/>
      <c r="D852" s="303"/>
      <c r="E852" s="304"/>
      <c r="F852" s="48">
        <v>1895</v>
      </c>
      <c r="G852" s="180"/>
      <c r="H852" s="181">
        <f>SUM(F763:F852)</f>
        <v>249980.35</v>
      </c>
    </row>
    <row r="853" spans="1:8">
      <c r="A853" s="182">
        <v>1232.04</v>
      </c>
      <c r="B853" s="489" t="s">
        <v>887</v>
      </c>
      <c r="C853" s="490"/>
      <c r="D853" s="490"/>
      <c r="E853" s="491"/>
      <c r="F853" s="36"/>
      <c r="H853" s="143"/>
    </row>
    <row r="854" spans="1:8">
      <c r="A854" s="106" t="s">
        <v>888</v>
      </c>
      <c r="B854" s="324" t="s">
        <v>889</v>
      </c>
      <c r="C854" s="325"/>
      <c r="D854" s="325"/>
      <c r="E854" s="326"/>
      <c r="F854" s="50">
        <v>875</v>
      </c>
      <c r="H854" s="53"/>
    </row>
    <row r="855" spans="1:8">
      <c r="A855" s="106" t="s">
        <v>890</v>
      </c>
      <c r="B855" s="302" t="s">
        <v>891</v>
      </c>
      <c r="C855" s="303"/>
      <c r="D855" s="303"/>
      <c r="E855" s="304"/>
      <c r="F855" s="50">
        <v>875</v>
      </c>
      <c r="H855" s="53"/>
    </row>
    <row r="856" spans="1:8">
      <c r="A856" s="106" t="s">
        <v>892</v>
      </c>
      <c r="B856" s="324" t="s">
        <v>893</v>
      </c>
      <c r="C856" s="325"/>
      <c r="D856" s="325"/>
      <c r="E856" s="326"/>
      <c r="F856" s="50">
        <v>2500</v>
      </c>
      <c r="H856" s="53"/>
    </row>
    <row r="857" spans="1:8">
      <c r="A857" s="106" t="s">
        <v>894</v>
      </c>
      <c r="B857" s="324" t="s">
        <v>895</v>
      </c>
      <c r="C857" s="325"/>
      <c r="D857" s="325"/>
      <c r="E857" s="326"/>
      <c r="F857" s="50">
        <v>690</v>
      </c>
      <c r="H857" s="53"/>
    </row>
    <row r="858" spans="1:8">
      <c r="A858" s="106" t="s">
        <v>896</v>
      </c>
      <c r="B858" s="529" t="s">
        <v>897</v>
      </c>
      <c r="C858" s="530"/>
      <c r="D858" s="530"/>
      <c r="E858" s="531"/>
      <c r="F858" s="50">
        <v>250</v>
      </c>
      <c r="H858" s="53"/>
    </row>
    <row r="859" spans="1:8">
      <c r="A859" s="183" t="s">
        <v>898</v>
      </c>
      <c r="B859" s="447" t="s">
        <v>899</v>
      </c>
      <c r="C859" s="448"/>
      <c r="D859" s="448"/>
      <c r="E859" s="449"/>
      <c r="F859" s="50">
        <v>350</v>
      </c>
      <c r="H859" s="53"/>
    </row>
    <row r="860" spans="1:8">
      <c r="A860" s="183" t="s">
        <v>900</v>
      </c>
      <c r="B860" s="447" t="s">
        <v>901</v>
      </c>
      <c r="C860" s="448"/>
      <c r="D860" s="448"/>
      <c r="E860" s="449"/>
      <c r="F860" s="50">
        <v>1500</v>
      </c>
      <c r="H860" s="53"/>
    </row>
    <row r="861" spans="1:8">
      <c r="A861" s="183" t="s">
        <v>902</v>
      </c>
      <c r="B861" s="532" t="s">
        <v>903</v>
      </c>
      <c r="C861" s="533"/>
      <c r="D861" s="533"/>
      <c r="E861" s="534"/>
      <c r="F861" s="41">
        <v>2000</v>
      </c>
      <c r="H861" s="53"/>
    </row>
    <row r="862" spans="1:8">
      <c r="A862" s="183" t="s">
        <v>904</v>
      </c>
      <c r="B862" s="532" t="s">
        <v>905</v>
      </c>
      <c r="C862" s="533"/>
      <c r="D862" s="533"/>
      <c r="E862" s="534"/>
      <c r="F862" s="41">
        <v>800</v>
      </c>
      <c r="H862" s="53"/>
    </row>
    <row r="863" spans="1:8">
      <c r="A863" s="183" t="s">
        <v>906</v>
      </c>
      <c r="B863" s="532" t="s">
        <v>907</v>
      </c>
      <c r="C863" s="533"/>
      <c r="D863" s="533"/>
      <c r="E863" s="534"/>
      <c r="F863" s="41">
        <v>800</v>
      </c>
      <c r="H863" s="53"/>
    </row>
    <row r="864" spans="1:8">
      <c r="A864" s="183" t="s">
        <v>908</v>
      </c>
      <c r="B864" s="532" t="s">
        <v>909</v>
      </c>
      <c r="C864" s="533"/>
      <c r="D864" s="533"/>
      <c r="E864" s="534"/>
      <c r="F864" s="41">
        <v>800</v>
      </c>
      <c r="H864" s="53"/>
    </row>
    <row r="865" spans="1:8">
      <c r="A865" s="183" t="s">
        <v>910</v>
      </c>
      <c r="B865" s="532" t="s">
        <v>911</v>
      </c>
      <c r="C865" s="533"/>
      <c r="D865" s="533"/>
      <c r="E865" s="534"/>
      <c r="F865" s="41">
        <v>600</v>
      </c>
      <c r="H865" s="53"/>
    </row>
    <row r="866" spans="1:8">
      <c r="A866" s="183" t="s">
        <v>912</v>
      </c>
      <c r="B866" s="532" t="s">
        <v>913</v>
      </c>
      <c r="C866" s="533"/>
      <c r="D866" s="533"/>
      <c r="E866" s="534"/>
      <c r="F866" s="41">
        <v>388.3</v>
      </c>
      <c r="H866" s="53"/>
    </row>
    <row r="867" spans="1:8" ht="15.75" thickBot="1">
      <c r="A867" s="183" t="s">
        <v>914</v>
      </c>
      <c r="B867" s="460" t="s">
        <v>915</v>
      </c>
      <c r="C867" s="461"/>
      <c r="D867" s="461"/>
      <c r="E867" s="462"/>
      <c r="F867" s="41">
        <v>3000</v>
      </c>
      <c r="H867" s="184">
        <f>SUM(F854:F867)</f>
        <v>15428.3</v>
      </c>
    </row>
    <row r="868" spans="1:8" ht="15.75" thickTop="1">
      <c r="A868" s="185">
        <v>1232.05</v>
      </c>
      <c r="B868" s="489" t="s">
        <v>916</v>
      </c>
      <c r="C868" s="490"/>
      <c r="D868" s="490"/>
      <c r="E868" s="491"/>
      <c r="F868" s="41"/>
      <c r="H868" s="186"/>
    </row>
    <row r="869" spans="1:8">
      <c r="A869" s="183" t="s">
        <v>917</v>
      </c>
      <c r="B869" s="460" t="s">
        <v>918</v>
      </c>
      <c r="C869" s="461"/>
      <c r="D869" s="461"/>
      <c r="E869" s="462"/>
      <c r="F869" s="41">
        <v>3250</v>
      </c>
      <c r="H869" s="186"/>
    </row>
    <row r="870" spans="1:8">
      <c r="A870" s="183" t="s">
        <v>919</v>
      </c>
      <c r="B870" s="460" t="s">
        <v>920</v>
      </c>
      <c r="C870" s="461"/>
      <c r="D870" s="461"/>
      <c r="E870" s="462"/>
      <c r="F870" s="41">
        <v>810</v>
      </c>
      <c r="H870" s="186"/>
    </row>
    <row r="871" spans="1:8">
      <c r="A871" s="183" t="s">
        <v>921</v>
      </c>
      <c r="B871" s="460" t="s">
        <v>922</v>
      </c>
      <c r="C871" s="461"/>
      <c r="D871" s="461"/>
      <c r="E871" s="462"/>
      <c r="F871" s="41">
        <v>7332</v>
      </c>
      <c r="H871" s="187">
        <f>SUM(F869:F871)</f>
        <v>11392</v>
      </c>
    </row>
    <row r="872" spans="1:8">
      <c r="A872" s="185"/>
      <c r="B872" s="489" t="s">
        <v>406</v>
      </c>
      <c r="C872" s="490"/>
      <c r="D872" s="490"/>
      <c r="E872" s="491"/>
      <c r="F872" s="69">
        <f>SUM(F762:F871)</f>
        <v>29379447.720000021</v>
      </c>
      <c r="G872" s="188"/>
      <c r="H872" s="189">
        <f>SUM(H762+H824+H867+H871+H829+H834+H845+G848+H852)</f>
        <v>29379447.720000003</v>
      </c>
    </row>
    <row r="873" spans="1:8">
      <c r="A873" s="255" t="s">
        <v>50</v>
      </c>
      <c r="B873" s="256"/>
      <c r="C873" s="256"/>
      <c r="D873" s="256"/>
      <c r="E873" s="256"/>
      <c r="F873" s="256"/>
      <c r="G873" s="256"/>
      <c r="H873" s="257"/>
    </row>
    <row r="874" spans="1:8">
      <c r="A874" s="78"/>
      <c r="B874" s="79"/>
      <c r="C874" s="79"/>
      <c r="D874" s="79"/>
      <c r="E874" s="79"/>
      <c r="F874" s="1"/>
      <c r="G874" s="79"/>
      <c r="H874" s="85"/>
    </row>
    <row r="875" spans="1:8">
      <c r="A875" s="258"/>
      <c r="B875" s="259"/>
      <c r="C875" s="259"/>
      <c r="D875" s="259"/>
      <c r="E875" s="259"/>
      <c r="F875" s="259"/>
      <c r="G875" s="259"/>
      <c r="H875" s="260"/>
    </row>
    <row r="876" spans="1:8">
      <c r="A876" s="261"/>
      <c r="B876" s="262"/>
      <c r="C876" s="262"/>
      <c r="D876" s="262"/>
      <c r="E876" s="262"/>
      <c r="F876" s="262"/>
      <c r="G876" s="262"/>
      <c r="H876" s="263"/>
    </row>
    <row r="877" spans="1:8">
      <c r="A877" s="82"/>
      <c r="B877" s="83"/>
      <c r="C877" s="83"/>
      <c r="D877" s="83"/>
      <c r="E877" s="83"/>
      <c r="F877" s="2"/>
      <c r="G877" s="83"/>
      <c r="H877" s="84"/>
    </row>
    <row r="878" spans="1:8">
      <c r="A878" s="264" t="s">
        <v>0</v>
      </c>
      <c r="B878" s="265"/>
      <c r="C878" s="265"/>
      <c r="D878" s="265"/>
      <c r="E878" s="265"/>
      <c r="F878" s="265"/>
      <c r="G878" s="265"/>
      <c r="H878" s="266"/>
    </row>
    <row r="879" spans="1:8">
      <c r="A879" s="78"/>
      <c r="B879" s="79"/>
      <c r="C879" s="79"/>
      <c r="D879" s="79"/>
      <c r="E879" s="79"/>
      <c r="F879" s="1"/>
      <c r="G879" s="79"/>
      <c r="H879" s="80">
        <v>17</v>
      </c>
    </row>
    <row r="880" spans="1:8">
      <c r="A880" s="247" t="s">
        <v>1</v>
      </c>
      <c r="B880" s="248"/>
      <c r="C880" s="267" t="s">
        <v>2</v>
      </c>
      <c r="D880" s="268"/>
      <c r="E880" s="268"/>
      <c r="F880" s="268"/>
      <c r="G880" s="268"/>
      <c r="H880" s="269"/>
    </row>
    <row r="881" spans="1:8">
      <c r="A881" s="247" t="s">
        <v>3</v>
      </c>
      <c r="B881" s="248"/>
      <c r="C881" s="249" t="s">
        <v>4</v>
      </c>
      <c r="D881" s="250"/>
      <c r="E881" s="251"/>
      <c r="F881" s="3" t="s">
        <v>5</v>
      </c>
      <c r="G881" s="249" t="s">
        <v>6</v>
      </c>
      <c r="H881" s="251"/>
    </row>
    <row r="882" spans="1:8">
      <c r="A882" s="247" t="s">
        <v>7</v>
      </c>
      <c r="B882" s="248"/>
      <c r="C882" s="249" t="s">
        <v>8</v>
      </c>
      <c r="D882" s="250"/>
      <c r="E882" s="251"/>
      <c r="F882" s="4" t="s">
        <v>9</v>
      </c>
      <c r="G882" s="249" t="s">
        <v>10</v>
      </c>
      <c r="H882" s="251"/>
    </row>
    <row r="883" spans="1:8">
      <c r="A883" s="247" t="s">
        <v>11</v>
      </c>
      <c r="B883" s="248"/>
      <c r="C883" s="249" t="s">
        <v>12</v>
      </c>
      <c r="D883" s="250"/>
      <c r="E883" s="250"/>
      <c r="F883" s="250"/>
      <c r="G883" s="250"/>
      <c r="H883" s="251"/>
    </row>
    <row r="884" spans="1:8">
      <c r="A884" s="86"/>
      <c r="B884" s="87"/>
      <c r="C884" s="87"/>
      <c r="D884" s="87"/>
      <c r="E884" s="87"/>
      <c r="F884" s="5"/>
      <c r="G884" s="87"/>
      <c r="H884" s="88"/>
    </row>
    <row r="885" spans="1:8">
      <c r="A885" s="247" t="s">
        <v>13</v>
      </c>
      <c r="B885" s="252"/>
      <c r="C885" s="252"/>
      <c r="D885" s="252"/>
      <c r="E885" s="252"/>
      <c r="F885" s="248"/>
      <c r="G885" s="317" t="s">
        <v>14</v>
      </c>
      <c r="H885" s="318"/>
    </row>
    <row r="886" spans="1:8">
      <c r="A886" s="247" t="s">
        <v>15</v>
      </c>
      <c r="B886" s="248"/>
      <c r="C886" s="247" t="s">
        <v>16</v>
      </c>
      <c r="D886" s="252"/>
      <c r="E886" s="252"/>
      <c r="F886" s="248"/>
      <c r="G886" s="253">
        <f>G758</f>
        <v>45443</v>
      </c>
      <c r="H886" s="254"/>
    </row>
    <row r="887" spans="1:8">
      <c r="A887" s="249"/>
      <c r="B887" s="251"/>
      <c r="C887" s="280" t="s">
        <v>17</v>
      </c>
      <c r="D887" s="281"/>
      <c r="E887" s="281"/>
      <c r="F887" s="282"/>
      <c r="G887" s="91"/>
      <c r="H887" s="92"/>
    </row>
    <row r="888" spans="1:8">
      <c r="A888" s="86"/>
      <c r="B888" s="87"/>
      <c r="C888" s="87"/>
      <c r="D888" s="87"/>
      <c r="E888" s="87"/>
      <c r="F888" s="5"/>
      <c r="G888" s="87"/>
      <c r="H888" s="88"/>
    </row>
    <row r="889" spans="1:8">
      <c r="A889" s="93" t="s">
        <v>15</v>
      </c>
      <c r="B889" s="247" t="s">
        <v>16</v>
      </c>
      <c r="C889" s="252"/>
      <c r="D889" s="252"/>
      <c r="E889" s="248"/>
      <c r="F889" s="4" t="s">
        <v>18</v>
      </c>
      <c r="G889" s="247" t="s">
        <v>19</v>
      </c>
      <c r="H889" s="248"/>
    </row>
    <row r="890" spans="1:8">
      <c r="A890" s="106"/>
      <c r="B890" s="478" t="s">
        <v>923</v>
      </c>
      <c r="C890" s="479"/>
      <c r="D890" s="479"/>
      <c r="E890" s="480"/>
      <c r="F890" s="40">
        <f>F872</f>
        <v>29379447.720000021</v>
      </c>
      <c r="G890" s="37"/>
      <c r="H890" s="190">
        <f>H872</f>
        <v>29379447.720000003</v>
      </c>
    </row>
    <row r="891" spans="1:8">
      <c r="A891" s="183" t="s">
        <v>924</v>
      </c>
      <c r="B891" s="276" t="s">
        <v>925</v>
      </c>
      <c r="C891" s="277"/>
      <c r="D891" s="277"/>
      <c r="E891" s="278"/>
      <c r="F891" s="59">
        <v>4800</v>
      </c>
      <c r="G891" s="37"/>
      <c r="H891" s="169"/>
    </row>
    <row r="892" spans="1:8">
      <c r="A892" s="183" t="s">
        <v>926</v>
      </c>
      <c r="B892" s="270" t="s">
        <v>927</v>
      </c>
      <c r="C892" s="271"/>
      <c r="D892" s="271"/>
      <c r="E892" s="279"/>
      <c r="F892" s="59">
        <v>4800</v>
      </c>
      <c r="G892" s="37"/>
      <c r="H892" s="169"/>
    </row>
    <row r="893" spans="1:8">
      <c r="A893" s="183" t="s">
        <v>928</v>
      </c>
      <c r="B893" s="463" t="s">
        <v>929</v>
      </c>
      <c r="C893" s="454"/>
      <c r="D893" s="454"/>
      <c r="E893" s="454"/>
      <c r="F893" s="41">
        <v>3825</v>
      </c>
      <c r="G893" s="37"/>
      <c r="H893" s="169"/>
    </row>
    <row r="894" spans="1:8">
      <c r="A894" s="191" t="s">
        <v>930</v>
      </c>
      <c r="B894" s="460" t="s">
        <v>931</v>
      </c>
      <c r="C894" s="461"/>
      <c r="D894" s="461"/>
      <c r="E894" s="462"/>
      <c r="F894" s="70">
        <v>11500</v>
      </c>
      <c r="G894" s="125"/>
      <c r="H894" s="192"/>
    </row>
    <row r="895" spans="1:8">
      <c r="A895" s="183" t="s">
        <v>932</v>
      </c>
      <c r="B895" s="460" t="s">
        <v>931</v>
      </c>
      <c r="C895" s="461"/>
      <c r="D895" s="461"/>
      <c r="E895" s="462"/>
      <c r="F895" s="70">
        <v>11500</v>
      </c>
      <c r="G895" s="37"/>
      <c r="H895" s="169"/>
    </row>
    <row r="896" spans="1:8">
      <c r="A896" s="183" t="s">
        <v>933</v>
      </c>
      <c r="B896" s="460" t="s">
        <v>931</v>
      </c>
      <c r="C896" s="461"/>
      <c r="D896" s="461"/>
      <c r="E896" s="462"/>
      <c r="F896" s="70">
        <v>11500</v>
      </c>
      <c r="G896" s="37"/>
      <c r="H896" s="169"/>
    </row>
    <row r="897" spans="1:8">
      <c r="A897" s="183" t="s">
        <v>934</v>
      </c>
      <c r="B897" s="460" t="s">
        <v>931</v>
      </c>
      <c r="C897" s="461"/>
      <c r="D897" s="461"/>
      <c r="E897" s="462"/>
      <c r="F897" s="70">
        <v>11500</v>
      </c>
      <c r="G897" s="37"/>
      <c r="H897" s="169"/>
    </row>
    <row r="898" spans="1:8">
      <c r="A898" s="183" t="s">
        <v>935</v>
      </c>
      <c r="B898" s="460" t="s">
        <v>931</v>
      </c>
      <c r="C898" s="461"/>
      <c r="D898" s="461"/>
      <c r="E898" s="462"/>
      <c r="F898" s="70">
        <v>11500</v>
      </c>
      <c r="G898" s="37"/>
      <c r="H898" s="169"/>
    </row>
    <row r="899" spans="1:8">
      <c r="A899" s="183" t="s">
        <v>936</v>
      </c>
      <c r="B899" s="460" t="s">
        <v>931</v>
      </c>
      <c r="C899" s="461"/>
      <c r="D899" s="461"/>
      <c r="E899" s="462"/>
      <c r="F899" s="70">
        <v>11500</v>
      </c>
      <c r="G899" s="37"/>
      <c r="H899" s="169"/>
    </row>
    <row r="900" spans="1:8">
      <c r="A900" s="183" t="s">
        <v>937</v>
      </c>
      <c r="B900" s="460" t="s">
        <v>931</v>
      </c>
      <c r="C900" s="461"/>
      <c r="D900" s="461"/>
      <c r="E900" s="462"/>
      <c r="F900" s="70">
        <v>11500</v>
      </c>
      <c r="G900" s="37"/>
      <c r="H900" s="169"/>
    </row>
    <row r="901" spans="1:8">
      <c r="A901" s="183" t="s">
        <v>938</v>
      </c>
      <c r="B901" s="460" t="s">
        <v>931</v>
      </c>
      <c r="C901" s="461"/>
      <c r="D901" s="461"/>
      <c r="E901" s="462"/>
      <c r="F901" s="70">
        <v>11500</v>
      </c>
      <c r="G901" s="37"/>
      <c r="H901" s="169"/>
    </row>
    <row r="902" spans="1:8">
      <c r="A902" s="183" t="s">
        <v>939</v>
      </c>
      <c r="B902" s="460" t="s">
        <v>931</v>
      </c>
      <c r="C902" s="461"/>
      <c r="D902" s="461"/>
      <c r="E902" s="462"/>
      <c r="F902" s="70">
        <v>11500</v>
      </c>
      <c r="G902" s="37"/>
      <c r="H902" s="169"/>
    </row>
    <row r="903" spans="1:8">
      <c r="A903" s="183" t="s">
        <v>940</v>
      </c>
      <c r="B903" s="460" t="s">
        <v>931</v>
      </c>
      <c r="C903" s="461"/>
      <c r="D903" s="461"/>
      <c r="E903" s="462"/>
      <c r="F903" s="70">
        <v>11500</v>
      </c>
      <c r="G903" s="37"/>
      <c r="H903" s="169"/>
    </row>
    <row r="904" spans="1:8">
      <c r="A904" s="183" t="s">
        <v>941</v>
      </c>
      <c r="B904" s="460" t="s">
        <v>931</v>
      </c>
      <c r="C904" s="461"/>
      <c r="D904" s="461"/>
      <c r="E904" s="462"/>
      <c r="F904" s="70">
        <v>11500</v>
      </c>
      <c r="G904" s="37"/>
      <c r="H904" s="169"/>
    </row>
    <row r="905" spans="1:8">
      <c r="A905" s="183" t="s">
        <v>942</v>
      </c>
      <c r="B905" s="460" t="s">
        <v>931</v>
      </c>
      <c r="C905" s="461"/>
      <c r="D905" s="461"/>
      <c r="E905" s="462"/>
      <c r="F905" s="70">
        <v>11500</v>
      </c>
      <c r="G905" s="37"/>
      <c r="H905" s="169"/>
    </row>
    <row r="906" spans="1:8">
      <c r="A906" s="183" t="s">
        <v>943</v>
      </c>
      <c r="B906" s="460" t="s">
        <v>931</v>
      </c>
      <c r="C906" s="461"/>
      <c r="D906" s="461"/>
      <c r="E906" s="462"/>
      <c r="F906" s="70">
        <v>11500</v>
      </c>
      <c r="G906" s="37"/>
      <c r="H906" s="169"/>
    </row>
    <row r="907" spans="1:8">
      <c r="A907" s="183" t="s">
        <v>944</v>
      </c>
      <c r="B907" s="460" t="s">
        <v>931</v>
      </c>
      <c r="C907" s="461"/>
      <c r="D907" s="461"/>
      <c r="E907" s="462"/>
      <c r="F907" s="70">
        <v>11500</v>
      </c>
      <c r="G907" s="37"/>
      <c r="H907" s="169"/>
    </row>
    <row r="908" spans="1:8">
      <c r="A908" s="183" t="s">
        <v>945</v>
      </c>
      <c r="B908" s="302" t="s">
        <v>946</v>
      </c>
      <c r="C908" s="303"/>
      <c r="D908" s="303"/>
      <c r="E908" s="304"/>
      <c r="F908" s="41">
        <v>6932.18</v>
      </c>
      <c r="G908" s="37"/>
      <c r="H908" s="169"/>
    </row>
    <row r="909" spans="1:8">
      <c r="A909" s="183" t="s">
        <v>947</v>
      </c>
      <c r="B909" s="302" t="s">
        <v>948</v>
      </c>
      <c r="C909" s="303"/>
      <c r="D909" s="303"/>
      <c r="E909" s="304"/>
      <c r="F909" s="41">
        <v>6785.51</v>
      </c>
      <c r="G909" s="37"/>
      <c r="H909" s="169"/>
    </row>
    <row r="910" spans="1:8">
      <c r="A910" s="183" t="s">
        <v>949</v>
      </c>
      <c r="B910" s="302" t="s">
        <v>950</v>
      </c>
      <c r="C910" s="303"/>
      <c r="D910" s="303"/>
      <c r="E910" s="304"/>
      <c r="F910" s="41">
        <v>19327.490000000002</v>
      </c>
      <c r="G910" s="37"/>
      <c r="H910" s="169"/>
    </row>
    <row r="911" spans="1:8">
      <c r="A911" s="183" t="s">
        <v>951</v>
      </c>
      <c r="B911" s="324" t="s">
        <v>952</v>
      </c>
      <c r="C911" s="325"/>
      <c r="D911" s="325"/>
      <c r="E911" s="326"/>
      <c r="F911" s="41">
        <v>5303.79</v>
      </c>
      <c r="G911" s="37"/>
      <c r="H911" s="169"/>
    </row>
    <row r="912" spans="1:8">
      <c r="A912" s="183" t="s">
        <v>953</v>
      </c>
      <c r="B912" s="324" t="s">
        <v>954</v>
      </c>
      <c r="C912" s="325"/>
      <c r="D912" s="325"/>
      <c r="E912" s="326"/>
      <c r="F912" s="41">
        <v>7026.19</v>
      </c>
      <c r="G912" s="37"/>
      <c r="H912" s="169"/>
    </row>
    <row r="913" spans="1:8">
      <c r="A913" s="183" t="s">
        <v>955</v>
      </c>
      <c r="B913" s="535" t="s">
        <v>956</v>
      </c>
      <c r="C913" s="536"/>
      <c r="D913" s="536"/>
      <c r="E913" s="537"/>
      <c r="F913" s="41">
        <v>125</v>
      </c>
      <c r="G913" s="37"/>
      <c r="H913" s="169"/>
    </row>
    <row r="914" spans="1:8">
      <c r="A914" s="183" t="s">
        <v>957</v>
      </c>
      <c r="B914" s="195" t="s">
        <v>958</v>
      </c>
      <c r="C914" s="18"/>
      <c r="D914" s="18"/>
      <c r="E914" s="29"/>
      <c r="F914" s="41">
        <v>125</v>
      </c>
      <c r="G914" s="37"/>
      <c r="H914" s="169"/>
    </row>
    <row r="915" spans="1:8">
      <c r="A915" s="183" t="s">
        <v>959</v>
      </c>
      <c r="B915" s="535" t="s">
        <v>960</v>
      </c>
      <c r="C915" s="536"/>
      <c r="D915" s="536"/>
      <c r="E915" s="537"/>
      <c r="F915" s="41">
        <v>125</v>
      </c>
      <c r="G915" s="37"/>
      <c r="H915" s="169"/>
    </row>
    <row r="916" spans="1:8">
      <c r="A916" s="183" t="s">
        <v>961</v>
      </c>
      <c r="B916" s="535" t="s">
        <v>962</v>
      </c>
      <c r="C916" s="536"/>
      <c r="D916" s="536"/>
      <c r="E916" s="537"/>
      <c r="F916" s="41">
        <v>280</v>
      </c>
      <c r="G916" s="37"/>
      <c r="H916" s="169"/>
    </row>
    <row r="917" spans="1:8">
      <c r="A917" s="183" t="s">
        <v>963</v>
      </c>
      <c r="B917" s="535" t="s">
        <v>964</v>
      </c>
      <c r="C917" s="536"/>
      <c r="D917" s="536"/>
      <c r="E917" s="537"/>
      <c r="F917" s="41">
        <v>475</v>
      </c>
      <c r="G917" s="37"/>
      <c r="H917" s="169"/>
    </row>
    <row r="918" spans="1:8">
      <c r="A918" s="183" t="s">
        <v>965</v>
      </c>
      <c r="B918" s="535" t="s">
        <v>966</v>
      </c>
      <c r="C918" s="536"/>
      <c r="D918" s="536"/>
      <c r="E918" s="537"/>
      <c r="F918" s="41">
        <v>175</v>
      </c>
      <c r="G918" s="37"/>
      <c r="H918" s="169"/>
    </row>
    <row r="919" spans="1:8">
      <c r="A919" s="183" t="s">
        <v>967</v>
      </c>
      <c r="B919" s="538" t="s">
        <v>968</v>
      </c>
      <c r="C919" s="539"/>
      <c r="D919" s="539"/>
      <c r="E919" s="540"/>
      <c r="F919" s="41">
        <v>280</v>
      </c>
      <c r="G919" s="37"/>
      <c r="H919" s="169"/>
    </row>
    <row r="920" spans="1:8">
      <c r="A920" s="183" t="s">
        <v>969</v>
      </c>
      <c r="B920" s="535" t="s">
        <v>970</v>
      </c>
      <c r="C920" s="536"/>
      <c r="D920" s="536"/>
      <c r="E920" s="537"/>
      <c r="F920" s="41">
        <v>175</v>
      </c>
      <c r="G920" s="37"/>
      <c r="H920" s="169"/>
    </row>
    <row r="921" spans="1:8">
      <c r="A921" s="183" t="s">
        <v>971</v>
      </c>
      <c r="B921" s="535" t="s">
        <v>956</v>
      </c>
      <c r="C921" s="536"/>
      <c r="D921" s="536"/>
      <c r="E921" s="537"/>
      <c r="F921" s="41">
        <v>125</v>
      </c>
      <c r="G921" s="37"/>
      <c r="H921" s="169"/>
    </row>
    <row r="922" spans="1:8">
      <c r="A922" s="183" t="s">
        <v>972</v>
      </c>
      <c r="B922" s="302" t="s">
        <v>973</v>
      </c>
      <c r="C922" s="303"/>
      <c r="D922" s="303"/>
      <c r="E922" s="304"/>
      <c r="F922" s="41">
        <v>439</v>
      </c>
      <c r="G922" s="37"/>
      <c r="H922" s="169"/>
    </row>
    <row r="923" spans="1:8">
      <c r="A923" s="183" t="s">
        <v>974</v>
      </c>
      <c r="B923" s="535" t="s">
        <v>962</v>
      </c>
      <c r="C923" s="536"/>
      <c r="D923" s="536"/>
      <c r="E923" s="537"/>
      <c r="F923" s="41">
        <v>280</v>
      </c>
      <c r="G923" s="37"/>
      <c r="H923" s="169"/>
    </row>
    <row r="924" spans="1:8">
      <c r="A924" s="183" t="s">
        <v>975</v>
      </c>
      <c r="B924" s="535" t="s">
        <v>976</v>
      </c>
      <c r="C924" s="536"/>
      <c r="D924" s="536"/>
      <c r="E924" s="537"/>
      <c r="F924" s="41">
        <v>760</v>
      </c>
      <c r="G924" s="37"/>
      <c r="H924" s="169"/>
    </row>
    <row r="925" spans="1:8">
      <c r="A925" s="183" t="s">
        <v>977</v>
      </c>
      <c r="B925" s="535" t="s">
        <v>962</v>
      </c>
      <c r="C925" s="536"/>
      <c r="D925" s="536"/>
      <c r="E925" s="537"/>
      <c r="F925" s="41">
        <v>280</v>
      </c>
      <c r="G925" s="37"/>
      <c r="H925" s="169"/>
    </row>
    <row r="926" spans="1:8">
      <c r="A926" s="183" t="s">
        <v>978</v>
      </c>
      <c r="B926" s="535" t="s">
        <v>979</v>
      </c>
      <c r="C926" s="536"/>
      <c r="D926" s="536"/>
      <c r="E926" s="537"/>
      <c r="F926" s="41">
        <v>800</v>
      </c>
      <c r="G926" s="37"/>
      <c r="H926" s="169"/>
    </row>
    <row r="927" spans="1:8">
      <c r="A927" s="183" t="s">
        <v>980</v>
      </c>
      <c r="B927" s="535" t="s">
        <v>981</v>
      </c>
      <c r="C927" s="536"/>
      <c r="D927" s="536"/>
      <c r="E927" s="537"/>
      <c r="F927" s="41">
        <v>185</v>
      </c>
      <c r="G927" s="37"/>
      <c r="H927" s="169"/>
    </row>
    <row r="928" spans="1:8">
      <c r="A928" s="183" t="s">
        <v>982</v>
      </c>
      <c r="B928" s="541" t="s">
        <v>983</v>
      </c>
      <c r="C928" s="542"/>
      <c r="D928" s="542"/>
      <c r="E928" s="543"/>
      <c r="F928" s="41">
        <v>83</v>
      </c>
      <c r="G928" s="37"/>
      <c r="H928" s="169"/>
    </row>
    <row r="929" spans="1:8">
      <c r="A929" s="183" t="s">
        <v>984</v>
      </c>
      <c r="B929" s="535" t="s">
        <v>958</v>
      </c>
      <c r="C929" s="536"/>
      <c r="D929" s="536"/>
      <c r="E929" s="537"/>
      <c r="F929" s="41">
        <v>125</v>
      </c>
      <c r="G929" s="37"/>
      <c r="H929" s="169"/>
    </row>
    <row r="930" spans="1:8">
      <c r="A930" s="183" t="s">
        <v>985</v>
      </c>
      <c r="B930" s="535" t="s">
        <v>986</v>
      </c>
      <c r="C930" s="536"/>
      <c r="D930" s="536"/>
      <c r="E930" s="537"/>
      <c r="F930" s="196">
        <v>145</v>
      </c>
      <c r="G930" s="37"/>
      <c r="H930" s="169"/>
    </row>
    <row r="931" spans="1:8">
      <c r="A931" s="183" t="s">
        <v>987</v>
      </c>
      <c r="B931" s="535" t="s">
        <v>962</v>
      </c>
      <c r="C931" s="536"/>
      <c r="D931" s="536"/>
      <c r="E931" s="537"/>
      <c r="F931" s="41">
        <v>280</v>
      </c>
      <c r="G931" s="37"/>
      <c r="H931" s="169"/>
    </row>
    <row r="932" spans="1:8">
      <c r="A932" s="183" t="s">
        <v>988</v>
      </c>
      <c r="B932" s="535" t="s">
        <v>962</v>
      </c>
      <c r="C932" s="536"/>
      <c r="D932" s="536"/>
      <c r="E932" s="537"/>
      <c r="F932" s="41">
        <v>280</v>
      </c>
      <c r="G932" s="37"/>
      <c r="H932" s="169"/>
    </row>
    <row r="933" spans="1:8">
      <c r="A933" s="183" t="s">
        <v>989</v>
      </c>
      <c r="B933" s="535" t="s">
        <v>990</v>
      </c>
      <c r="C933" s="536"/>
      <c r="D933" s="536"/>
      <c r="E933" s="537"/>
      <c r="F933" s="41">
        <v>1512</v>
      </c>
      <c r="G933" s="37"/>
      <c r="H933" s="169"/>
    </row>
    <row r="934" spans="1:8">
      <c r="A934" s="183" t="s">
        <v>991</v>
      </c>
      <c r="B934" s="535" t="s">
        <v>992</v>
      </c>
      <c r="C934" s="536"/>
      <c r="D934" s="536"/>
      <c r="E934" s="537"/>
      <c r="F934" s="41">
        <v>800</v>
      </c>
      <c r="G934" s="37"/>
      <c r="H934" s="169"/>
    </row>
    <row r="935" spans="1:8">
      <c r="A935" s="183" t="s">
        <v>993</v>
      </c>
      <c r="B935" s="535" t="s">
        <v>986</v>
      </c>
      <c r="C935" s="536"/>
      <c r="D935" s="536"/>
      <c r="E935" s="537"/>
      <c r="F935" s="41">
        <v>145</v>
      </c>
      <c r="G935" s="37"/>
      <c r="H935" s="169"/>
    </row>
    <row r="936" spans="1:8">
      <c r="A936" s="183" t="s">
        <v>994</v>
      </c>
      <c r="B936" s="535" t="s">
        <v>995</v>
      </c>
      <c r="C936" s="536"/>
      <c r="D936" s="536"/>
      <c r="E936" s="537"/>
      <c r="F936" s="41">
        <v>175</v>
      </c>
      <c r="G936" s="37"/>
      <c r="H936" s="169"/>
    </row>
    <row r="937" spans="1:8">
      <c r="A937" s="183" t="s">
        <v>996</v>
      </c>
      <c r="B937" s="535" t="s">
        <v>964</v>
      </c>
      <c r="C937" s="536"/>
      <c r="D937" s="536"/>
      <c r="E937" s="537"/>
      <c r="F937" s="41">
        <v>475</v>
      </c>
      <c r="G937" s="37"/>
      <c r="H937" s="169"/>
    </row>
    <row r="938" spans="1:8">
      <c r="A938" s="183" t="s">
        <v>997</v>
      </c>
      <c r="B938" s="535" t="s">
        <v>998</v>
      </c>
      <c r="C938" s="536"/>
      <c r="D938" s="536"/>
      <c r="E938" s="537"/>
      <c r="F938" s="41">
        <v>101.7</v>
      </c>
      <c r="G938" s="37"/>
      <c r="H938" s="169"/>
    </row>
    <row r="939" spans="1:8">
      <c r="A939" s="183" t="s">
        <v>999</v>
      </c>
      <c r="B939" s="541" t="s">
        <v>1000</v>
      </c>
      <c r="C939" s="542"/>
      <c r="D939" s="542"/>
      <c r="E939" s="543"/>
      <c r="F939" s="42">
        <v>375</v>
      </c>
      <c r="G939" s="81"/>
      <c r="H939" s="169"/>
    </row>
    <row r="940" spans="1:8">
      <c r="A940" s="183" t="s">
        <v>1001</v>
      </c>
      <c r="B940" s="535" t="s">
        <v>962</v>
      </c>
      <c r="C940" s="536"/>
      <c r="D940" s="536"/>
      <c r="E940" s="537"/>
      <c r="F940" s="41">
        <v>280</v>
      </c>
      <c r="G940" s="37"/>
      <c r="H940" s="169"/>
    </row>
    <row r="941" spans="1:8">
      <c r="A941" s="183" t="s">
        <v>1002</v>
      </c>
      <c r="B941" s="535" t="s">
        <v>962</v>
      </c>
      <c r="C941" s="536"/>
      <c r="D941" s="536"/>
      <c r="E941" s="537"/>
      <c r="F941" s="41">
        <v>280</v>
      </c>
      <c r="G941" s="37"/>
      <c r="H941" s="169"/>
    </row>
    <row r="942" spans="1:8">
      <c r="A942" s="183" t="s">
        <v>1003</v>
      </c>
      <c r="B942" s="535" t="s">
        <v>962</v>
      </c>
      <c r="C942" s="536"/>
      <c r="D942" s="536"/>
      <c r="E942" s="537"/>
      <c r="F942" s="41">
        <v>280</v>
      </c>
      <c r="G942" s="37"/>
      <c r="H942" s="169"/>
    </row>
    <row r="943" spans="1:8">
      <c r="A943" s="183" t="s">
        <v>1004</v>
      </c>
      <c r="B943" s="535" t="s">
        <v>1005</v>
      </c>
      <c r="C943" s="536"/>
      <c r="D943" s="536"/>
      <c r="E943" s="537"/>
      <c r="F943" s="41">
        <v>390</v>
      </c>
      <c r="G943" s="37"/>
      <c r="H943" s="169"/>
    </row>
    <row r="944" spans="1:8">
      <c r="A944" s="183" t="s">
        <v>1006</v>
      </c>
      <c r="B944" s="535" t="s">
        <v>1007</v>
      </c>
      <c r="C944" s="536"/>
      <c r="D944" s="536"/>
      <c r="E944" s="537"/>
      <c r="F944" s="41">
        <v>790</v>
      </c>
      <c r="G944" s="37"/>
      <c r="H944" s="169"/>
    </row>
    <row r="945" spans="1:8">
      <c r="A945" s="183" t="s">
        <v>1008</v>
      </c>
      <c r="B945" s="535" t="s">
        <v>1009</v>
      </c>
      <c r="C945" s="536"/>
      <c r="D945" s="536"/>
      <c r="E945" s="537"/>
      <c r="F945" s="41">
        <v>1590</v>
      </c>
      <c r="G945" s="37"/>
      <c r="H945" s="169"/>
    </row>
    <row r="946" spans="1:8">
      <c r="A946" s="183" t="s">
        <v>1010</v>
      </c>
      <c r="B946" s="535" t="s">
        <v>1005</v>
      </c>
      <c r="C946" s="536"/>
      <c r="D946" s="536"/>
      <c r="E946" s="537"/>
      <c r="F946" s="41">
        <v>390</v>
      </c>
      <c r="G946" s="37"/>
      <c r="H946" s="169"/>
    </row>
    <row r="947" spans="1:8">
      <c r="A947" s="183" t="s">
        <v>1011</v>
      </c>
      <c r="B947" s="535" t="s">
        <v>964</v>
      </c>
      <c r="C947" s="536"/>
      <c r="D947" s="536"/>
      <c r="E947" s="537"/>
      <c r="F947" s="41">
        <v>475</v>
      </c>
      <c r="G947" s="37"/>
      <c r="H947" s="169"/>
    </row>
    <row r="948" spans="1:8">
      <c r="A948" s="183" t="s">
        <v>1012</v>
      </c>
      <c r="B948" s="535" t="s">
        <v>1005</v>
      </c>
      <c r="C948" s="536"/>
      <c r="D948" s="536"/>
      <c r="E948" s="537"/>
      <c r="F948" s="41">
        <v>390</v>
      </c>
      <c r="G948" s="37"/>
      <c r="H948" s="169"/>
    </row>
    <row r="949" spans="1:8">
      <c r="A949" s="183" t="s">
        <v>1013</v>
      </c>
      <c r="B949" s="535" t="s">
        <v>962</v>
      </c>
      <c r="C949" s="536"/>
      <c r="D949" s="536"/>
      <c r="E949" s="537"/>
      <c r="F949" s="41">
        <v>280</v>
      </c>
      <c r="G949" s="37"/>
      <c r="H949" s="169"/>
    </row>
    <row r="950" spans="1:8">
      <c r="A950" s="183" t="s">
        <v>1014</v>
      </c>
      <c r="B950" s="535" t="s">
        <v>962</v>
      </c>
      <c r="C950" s="536"/>
      <c r="D950" s="536"/>
      <c r="E950" s="537"/>
      <c r="F950" s="41">
        <v>280</v>
      </c>
      <c r="G950" s="37"/>
      <c r="H950" s="169"/>
    </row>
    <row r="951" spans="1:8">
      <c r="A951" s="183" t="s">
        <v>1015</v>
      </c>
      <c r="B951" s="535" t="s">
        <v>1000</v>
      </c>
      <c r="C951" s="536"/>
      <c r="D951" s="536"/>
      <c r="E951" s="537"/>
      <c r="F951" s="41">
        <v>375</v>
      </c>
      <c r="G951" s="37"/>
      <c r="H951" s="169"/>
    </row>
    <row r="952" spans="1:8">
      <c r="A952" s="183" t="s">
        <v>1016</v>
      </c>
      <c r="B952" s="535" t="s">
        <v>979</v>
      </c>
      <c r="C952" s="536"/>
      <c r="D952" s="536"/>
      <c r="E952" s="537"/>
      <c r="F952" s="41">
        <v>800</v>
      </c>
      <c r="G952" s="37"/>
      <c r="H952" s="169"/>
    </row>
    <row r="953" spans="1:8">
      <c r="A953" s="183" t="s">
        <v>1017</v>
      </c>
      <c r="B953" s="535" t="s">
        <v>1018</v>
      </c>
      <c r="C953" s="536"/>
      <c r="D953" s="536"/>
      <c r="E953" s="537"/>
      <c r="F953" s="41">
        <v>520</v>
      </c>
      <c r="G953" s="37"/>
      <c r="H953" s="169"/>
    </row>
    <row r="954" spans="1:8">
      <c r="A954" s="183" t="s">
        <v>1019</v>
      </c>
      <c r="B954" s="302" t="s">
        <v>1020</v>
      </c>
      <c r="C954" s="303"/>
      <c r="D954" s="303"/>
      <c r="E954" s="304"/>
      <c r="F954" s="41">
        <v>375</v>
      </c>
      <c r="G954" s="37"/>
      <c r="H954" s="169"/>
    </row>
    <row r="955" spans="1:8">
      <c r="A955" s="183" t="s">
        <v>1021</v>
      </c>
      <c r="B955" s="535" t="s">
        <v>1000</v>
      </c>
      <c r="C955" s="536"/>
      <c r="D955" s="536"/>
      <c r="E955" s="537"/>
      <c r="F955" s="41">
        <v>375</v>
      </c>
      <c r="G955" s="37"/>
      <c r="H955" s="169"/>
    </row>
    <row r="956" spans="1:8">
      <c r="A956" s="183" t="s">
        <v>1022</v>
      </c>
      <c r="B956" s="535" t="s">
        <v>964</v>
      </c>
      <c r="C956" s="536"/>
      <c r="D956" s="536"/>
      <c r="E956" s="537"/>
      <c r="F956" s="41">
        <v>475</v>
      </c>
      <c r="G956" s="37"/>
      <c r="H956" s="169"/>
    </row>
    <row r="957" spans="1:8">
      <c r="A957" s="183" t="s">
        <v>1023</v>
      </c>
      <c r="B957" s="535" t="s">
        <v>1024</v>
      </c>
      <c r="C957" s="536"/>
      <c r="D957" s="536"/>
      <c r="E957" s="537"/>
      <c r="F957" s="41">
        <v>816</v>
      </c>
      <c r="G957" s="37"/>
      <c r="H957" s="169"/>
    </row>
    <row r="958" spans="1:8">
      <c r="A958" s="183" t="s">
        <v>1025</v>
      </c>
      <c r="B958" s="541" t="s">
        <v>1026</v>
      </c>
      <c r="C958" s="542"/>
      <c r="D958" s="542"/>
      <c r="E958" s="543"/>
      <c r="F958" s="41">
        <v>105</v>
      </c>
      <c r="G958" s="37"/>
      <c r="H958" s="169"/>
    </row>
    <row r="959" spans="1:8">
      <c r="A959" s="183" t="s">
        <v>1027</v>
      </c>
      <c r="B959" s="535" t="s">
        <v>1028</v>
      </c>
      <c r="C959" s="536"/>
      <c r="D959" s="536"/>
      <c r="E959" s="537"/>
      <c r="F959" s="41">
        <v>125</v>
      </c>
      <c r="G959" s="37"/>
      <c r="H959" s="169"/>
    </row>
    <row r="960" spans="1:8">
      <c r="A960" s="183" t="s">
        <v>1029</v>
      </c>
      <c r="B960" s="535" t="s">
        <v>1030</v>
      </c>
      <c r="C960" s="536"/>
      <c r="D960" s="536"/>
      <c r="E960" s="537"/>
      <c r="F960" s="41">
        <v>475</v>
      </c>
      <c r="G960" s="37"/>
      <c r="H960" s="169"/>
    </row>
    <row r="961" spans="1:8">
      <c r="A961" s="183" t="s">
        <v>1031</v>
      </c>
      <c r="B961" s="535" t="s">
        <v>1032</v>
      </c>
      <c r="C961" s="536"/>
      <c r="D961" s="536"/>
      <c r="E961" s="537"/>
      <c r="F961" s="41">
        <v>520</v>
      </c>
      <c r="G961" s="37"/>
      <c r="H961" s="169"/>
    </row>
    <row r="962" spans="1:8">
      <c r="A962" s="183" t="s">
        <v>1033</v>
      </c>
      <c r="B962" s="535" t="s">
        <v>962</v>
      </c>
      <c r="C962" s="536"/>
      <c r="D962" s="536"/>
      <c r="E962" s="537"/>
      <c r="F962" s="41">
        <v>280</v>
      </c>
      <c r="G962" s="37"/>
      <c r="H962" s="169"/>
    </row>
    <row r="963" spans="1:8">
      <c r="A963" s="183" t="s">
        <v>1034</v>
      </c>
      <c r="B963" s="535" t="s">
        <v>970</v>
      </c>
      <c r="C963" s="536"/>
      <c r="D963" s="536"/>
      <c r="E963" s="537"/>
      <c r="F963" s="41">
        <v>175</v>
      </c>
      <c r="G963" s="37"/>
      <c r="H963" s="169"/>
    </row>
    <row r="964" spans="1:8">
      <c r="A964" s="183" t="s">
        <v>1035</v>
      </c>
      <c r="B964" s="541" t="s">
        <v>1036</v>
      </c>
      <c r="C964" s="542"/>
      <c r="D964" s="542"/>
      <c r="E964" s="543"/>
      <c r="F964" s="41">
        <v>400</v>
      </c>
      <c r="G964" s="37"/>
      <c r="H964" s="169"/>
    </row>
    <row r="965" spans="1:8">
      <c r="A965" s="183" t="s">
        <v>1037</v>
      </c>
      <c r="B965" s="535" t="s">
        <v>1038</v>
      </c>
      <c r="C965" s="536"/>
      <c r="D965" s="536"/>
      <c r="E965" s="537"/>
      <c r="F965" s="41">
        <v>450</v>
      </c>
      <c r="G965" s="37"/>
      <c r="H965" s="169"/>
    </row>
    <row r="966" spans="1:8">
      <c r="A966" s="183" t="s">
        <v>1039</v>
      </c>
      <c r="B966" s="535" t="s">
        <v>970</v>
      </c>
      <c r="C966" s="536"/>
      <c r="D966" s="536"/>
      <c r="E966" s="537"/>
      <c r="F966" s="41">
        <v>175</v>
      </c>
      <c r="G966" s="37"/>
      <c r="H966" s="169"/>
    </row>
    <row r="967" spans="1:8">
      <c r="A967" s="183" t="s">
        <v>1040</v>
      </c>
      <c r="B967" s="541" t="s">
        <v>1038</v>
      </c>
      <c r="C967" s="542"/>
      <c r="D967" s="542"/>
      <c r="E967" s="543"/>
      <c r="F967" s="41">
        <v>450</v>
      </c>
      <c r="G967" s="37"/>
      <c r="H967" s="169"/>
    </row>
    <row r="968" spans="1:8">
      <c r="A968" s="183" t="s">
        <v>1041</v>
      </c>
      <c r="B968" s="535" t="s">
        <v>1042</v>
      </c>
      <c r="C968" s="536"/>
      <c r="D968" s="536"/>
      <c r="E968" s="537"/>
      <c r="F968" s="41">
        <v>520</v>
      </c>
      <c r="G968" s="37"/>
      <c r="H968" s="169"/>
    </row>
    <row r="969" spans="1:8">
      <c r="A969" s="183" t="s">
        <v>1043</v>
      </c>
      <c r="B969" s="535" t="s">
        <v>1005</v>
      </c>
      <c r="C969" s="536"/>
      <c r="D969" s="536"/>
      <c r="E969" s="537"/>
      <c r="F969" s="41">
        <v>390</v>
      </c>
      <c r="G969" s="37"/>
      <c r="H969" s="169"/>
    </row>
    <row r="970" spans="1:8">
      <c r="A970" s="183" t="s">
        <v>1044</v>
      </c>
      <c r="B970" s="535" t="s">
        <v>962</v>
      </c>
      <c r="C970" s="536"/>
      <c r="D970" s="536"/>
      <c r="E970" s="537"/>
      <c r="F970" s="41">
        <v>280</v>
      </c>
      <c r="G970" s="37"/>
      <c r="H970" s="169"/>
    </row>
    <row r="971" spans="1:8">
      <c r="A971" s="183" t="s">
        <v>1045</v>
      </c>
      <c r="B971" s="535" t="s">
        <v>962</v>
      </c>
      <c r="C971" s="536"/>
      <c r="D971" s="536"/>
      <c r="E971" s="537"/>
      <c r="F971" s="41">
        <v>280</v>
      </c>
      <c r="G971" s="37"/>
      <c r="H971" s="169"/>
    </row>
    <row r="972" spans="1:8">
      <c r="A972" s="183" t="s">
        <v>1046</v>
      </c>
      <c r="B972" s="535" t="s">
        <v>990</v>
      </c>
      <c r="C972" s="536"/>
      <c r="D972" s="536"/>
      <c r="E972" s="537"/>
      <c r="F972" s="41">
        <v>1512</v>
      </c>
      <c r="G972" s="37"/>
      <c r="H972" s="169"/>
    </row>
    <row r="973" spans="1:8">
      <c r="A973" s="183" t="s">
        <v>1047</v>
      </c>
      <c r="B973" s="535" t="s">
        <v>968</v>
      </c>
      <c r="C973" s="536"/>
      <c r="D973" s="536"/>
      <c r="E973" s="537"/>
      <c r="F973" s="41">
        <v>280</v>
      </c>
      <c r="G973" s="37"/>
      <c r="H973" s="169"/>
    </row>
    <row r="974" spans="1:8">
      <c r="A974" s="183" t="s">
        <v>1048</v>
      </c>
      <c r="B974" s="535" t="s">
        <v>962</v>
      </c>
      <c r="C974" s="536"/>
      <c r="D974" s="536"/>
      <c r="E974" s="537"/>
      <c r="F974" s="41">
        <v>280</v>
      </c>
      <c r="G974" s="37"/>
      <c r="H974" s="169"/>
    </row>
    <row r="975" spans="1:8">
      <c r="A975" s="183" t="s">
        <v>1049</v>
      </c>
      <c r="B975" s="535" t="s">
        <v>1050</v>
      </c>
      <c r="C975" s="536"/>
      <c r="D975" s="536"/>
      <c r="E975" s="537"/>
      <c r="F975" s="41">
        <v>50</v>
      </c>
      <c r="G975" s="37"/>
      <c r="H975" s="169"/>
    </row>
    <row r="976" spans="1:8">
      <c r="A976" s="183" t="s">
        <v>1051</v>
      </c>
      <c r="B976" s="535" t="s">
        <v>1052</v>
      </c>
      <c r="C976" s="536"/>
      <c r="D976" s="536"/>
      <c r="E976" s="537"/>
      <c r="F976" s="41">
        <v>1050</v>
      </c>
      <c r="G976" s="37"/>
      <c r="H976" s="169"/>
    </row>
    <row r="977" spans="1:8">
      <c r="A977" s="183" t="s">
        <v>1053</v>
      </c>
      <c r="B977" s="535" t="s">
        <v>1054</v>
      </c>
      <c r="C977" s="536"/>
      <c r="D977" s="536"/>
      <c r="E977" s="537"/>
      <c r="F977" s="41">
        <v>139.5</v>
      </c>
      <c r="G977" s="37"/>
      <c r="H977" s="169"/>
    </row>
    <row r="978" spans="1:8">
      <c r="A978" s="183" t="s">
        <v>1055</v>
      </c>
      <c r="B978" s="535" t="s">
        <v>1056</v>
      </c>
      <c r="C978" s="536"/>
      <c r="D978" s="536"/>
      <c r="E978" s="537"/>
      <c r="F978" s="41">
        <v>450</v>
      </c>
      <c r="G978" s="37"/>
      <c r="H978" s="169"/>
    </row>
    <row r="979" spans="1:8">
      <c r="A979" s="183" t="s">
        <v>1057</v>
      </c>
      <c r="B979" s="535" t="s">
        <v>962</v>
      </c>
      <c r="C979" s="536"/>
      <c r="D979" s="536"/>
      <c r="E979" s="537"/>
      <c r="F979" s="41">
        <v>280</v>
      </c>
      <c r="G979" s="37"/>
      <c r="H979" s="169"/>
    </row>
    <row r="980" spans="1:8">
      <c r="A980" s="183" t="s">
        <v>1058</v>
      </c>
      <c r="B980" s="197" t="s">
        <v>958</v>
      </c>
      <c r="C980" s="193"/>
      <c r="D980" s="193"/>
      <c r="E980" s="194"/>
      <c r="F980" s="41">
        <v>125</v>
      </c>
      <c r="G980" s="37"/>
      <c r="H980" s="169"/>
    </row>
    <row r="981" spans="1:8">
      <c r="A981" s="183" t="s">
        <v>1059</v>
      </c>
      <c r="B981" s="197" t="s">
        <v>958</v>
      </c>
      <c r="C981" s="193"/>
      <c r="D981" s="193"/>
      <c r="E981" s="194"/>
      <c r="F981" s="41">
        <v>125</v>
      </c>
      <c r="G981" s="37"/>
      <c r="H981" s="169"/>
    </row>
    <row r="982" spans="1:8">
      <c r="A982" s="183" t="s">
        <v>1060</v>
      </c>
      <c r="B982" s="535" t="s">
        <v>956</v>
      </c>
      <c r="C982" s="536"/>
      <c r="D982" s="536"/>
      <c r="E982" s="537"/>
      <c r="F982" s="41">
        <v>125</v>
      </c>
      <c r="G982" s="37"/>
      <c r="H982" s="169"/>
    </row>
    <row r="983" spans="1:8">
      <c r="A983" s="183" t="s">
        <v>1061</v>
      </c>
      <c r="B983" s="197" t="s">
        <v>958</v>
      </c>
      <c r="C983" s="193"/>
      <c r="D983" s="193"/>
      <c r="E983" s="194"/>
      <c r="F983" s="41">
        <v>125</v>
      </c>
      <c r="G983" s="37"/>
      <c r="H983" s="169"/>
    </row>
    <row r="984" spans="1:8">
      <c r="A984" s="183" t="s">
        <v>1062</v>
      </c>
      <c r="B984" s="535" t="s">
        <v>962</v>
      </c>
      <c r="C984" s="536"/>
      <c r="D984" s="536"/>
      <c r="E984" s="537"/>
      <c r="F984" s="41">
        <v>280</v>
      </c>
      <c r="G984" s="37"/>
      <c r="H984" s="169"/>
    </row>
    <row r="985" spans="1:8">
      <c r="A985" s="183" t="s">
        <v>1063</v>
      </c>
      <c r="B985" s="558" t="s">
        <v>1064</v>
      </c>
      <c r="C985" s="559"/>
      <c r="D985" s="559"/>
      <c r="E985" s="560"/>
      <c r="F985" s="41">
        <v>295</v>
      </c>
      <c r="G985" s="37"/>
      <c r="H985" s="169"/>
    </row>
    <row r="986" spans="1:8">
      <c r="A986" s="183" t="s">
        <v>1065</v>
      </c>
      <c r="B986" s="541" t="s">
        <v>1066</v>
      </c>
      <c r="C986" s="542"/>
      <c r="D986" s="542"/>
      <c r="E986" s="543"/>
      <c r="F986" s="41">
        <v>160</v>
      </c>
      <c r="G986" s="37"/>
      <c r="H986" s="169">
        <f>SUM(F891:F987)</f>
        <v>272988.36</v>
      </c>
    </row>
    <row r="987" spans="1:8" ht="15.75" thickBot="1">
      <c r="A987" s="183" t="s">
        <v>1067</v>
      </c>
      <c r="B987" s="535" t="s">
        <v>1068</v>
      </c>
      <c r="C987" s="536"/>
      <c r="D987" s="536"/>
      <c r="E987" s="537"/>
      <c r="F987" s="41">
        <v>25000</v>
      </c>
      <c r="G987" s="37"/>
      <c r="H987" s="169">
        <f>SUM(H986+H871)</f>
        <v>284380.36</v>
      </c>
    </row>
    <row r="988" spans="1:8" ht="15.75" thickTop="1">
      <c r="A988" s="113">
        <v>1232.06</v>
      </c>
      <c r="B988" s="561" t="s">
        <v>1069</v>
      </c>
      <c r="C988" s="562"/>
      <c r="D988" s="562"/>
      <c r="E988" s="563"/>
      <c r="F988" s="71"/>
      <c r="G988" s="37"/>
      <c r="H988" s="198"/>
    </row>
    <row r="989" spans="1:8">
      <c r="A989" s="199" t="s">
        <v>1070</v>
      </c>
      <c r="B989" s="550" t="s">
        <v>1071</v>
      </c>
      <c r="C989" s="551"/>
      <c r="D989" s="551"/>
      <c r="E989" s="552"/>
      <c r="F989" s="200">
        <v>19990</v>
      </c>
      <c r="G989" s="548"/>
      <c r="H989" s="549"/>
    </row>
    <row r="990" spans="1:8" ht="15.75" thickBot="1">
      <c r="A990" s="199" t="s">
        <v>1072</v>
      </c>
      <c r="B990" s="550" t="s">
        <v>1073</v>
      </c>
      <c r="C990" s="551"/>
      <c r="D990" s="551"/>
      <c r="E990" s="552"/>
      <c r="F990" s="201">
        <v>174040</v>
      </c>
      <c r="G990" s="553">
        <f>SUM(F989+F990)</f>
        <v>194030</v>
      </c>
      <c r="H990" s="554"/>
    </row>
    <row r="991" spans="1:8" ht="15.75" thickTop="1">
      <c r="A991" s="202">
        <v>1232.07</v>
      </c>
      <c r="B991" s="555" t="s">
        <v>1074</v>
      </c>
      <c r="C991" s="556"/>
      <c r="D991" s="556"/>
      <c r="E991" s="557"/>
      <c r="F991" s="40"/>
      <c r="G991" s="37"/>
      <c r="H991" s="169"/>
    </row>
    <row r="992" spans="1:8" ht="15.75" thickBot="1">
      <c r="A992" s="183" t="s">
        <v>1075</v>
      </c>
      <c r="B992" s="203" t="s">
        <v>1076</v>
      </c>
      <c r="C992" s="125"/>
      <c r="D992" s="125"/>
      <c r="E992" s="126"/>
      <c r="F992" s="63">
        <v>2000</v>
      </c>
      <c r="G992" s="37"/>
      <c r="H992" s="204">
        <f>F992</f>
        <v>2000</v>
      </c>
    </row>
    <row r="993" spans="1:8" ht="15.75" thickTop="1">
      <c r="A993" s="205">
        <v>1232.08</v>
      </c>
      <c r="B993" s="555" t="s">
        <v>1077</v>
      </c>
      <c r="C993" s="556"/>
      <c r="D993" s="556"/>
      <c r="E993" s="557"/>
      <c r="F993" s="40"/>
      <c r="G993" s="37"/>
      <c r="H993" s="169"/>
    </row>
    <row r="994" spans="1:8">
      <c r="A994" s="199" t="s">
        <v>1078</v>
      </c>
      <c r="B994" s="463" t="s">
        <v>1079</v>
      </c>
      <c r="C994" s="454"/>
      <c r="D994" s="454"/>
      <c r="E994" s="544"/>
      <c r="F994" s="200">
        <v>2800</v>
      </c>
      <c r="G994" s="37"/>
      <c r="H994" s="169"/>
    </row>
    <row r="995" spans="1:8">
      <c r="A995" s="183" t="s">
        <v>1080</v>
      </c>
      <c r="B995" s="463" t="s">
        <v>1081</v>
      </c>
      <c r="C995" s="454"/>
      <c r="D995" s="454"/>
      <c r="E995" s="544"/>
      <c r="F995" s="31">
        <v>2960</v>
      </c>
      <c r="G995" s="37"/>
      <c r="H995" s="169"/>
    </row>
    <row r="996" spans="1:8">
      <c r="A996" s="183" t="s">
        <v>1082</v>
      </c>
      <c r="B996" s="206" t="s">
        <v>1083</v>
      </c>
      <c r="C996" s="207"/>
      <c r="D996" s="207"/>
      <c r="E996" s="208"/>
      <c r="F996" s="31">
        <v>2960</v>
      </c>
      <c r="G996" s="37"/>
      <c r="H996" s="169"/>
    </row>
    <row r="997" spans="1:8" ht="15.75" thickBot="1">
      <c r="A997" s="199" t="s">
        <v>1084</v>
      </c>
      <c r="B997" s="333" t="s">
        <v>1085</v>
      </c>
      <c r="C997" s="333"/>
      <c r="D997" s="333"/>
      <c r="E997" s="430"/>
      <c r="F997" s="72">
        <v>184</v>
      </c>
      <c r="G997" s="37"/>
      <c r="H997" s="204">
        <f>SUM(F994:F997)</f>
        <v>8904</v>
      </c>
    </row>
    <row r="998" spans="1:8" ht="15.75" thickTop="1">
      <c r="A998" s="209">
        <v>1237</v>
      </c>
      <c r="B998" s="545" t="s">
        <v>1086</v>
      </c>
      <c r="C998" s="546"/>
      <c r="D998" s="546"/>
      <c r="E998" s="547"/>
      <c r="F998" s="40"/>
      <c r="G998" s="37"/>
      <c r="H998" s="169"/>
    </row>
    <row r="999" spans="1:8">
      <c r="A999" s="183">
        <v>1237.05</v>
      </c>
      <c r="B999" s="324" t="s">
        <v>1087</v>
      </c>
      <c r="C999" s="325"/>
      <c r="D999" s="325"/>
      <c r="E999" s="326"/>
      <c r="F999" s="59">
        <v>33525</v>
      </c>
      <c r="G999" s="37"/>
      <c r="H999" s="169"/>
    </row>
    <row r="1000" spans="1:8">
      <c r="A1000" s="183">
        <v>1237.07</v>
      </c>
      <c r="B1000" s="302" t="s">
        <v>1088</v>
      </c>
      <c r="C1000" s="303"/>
      <c r="D1000" s="303"/>
      <c r="E1000" s="304"/>
      <c r="F1000" s="59">
        <v>55000</v>
      </c>
      <c r="G1000" s="37"/>
      <c r="H1000" s="169"/>
    </row>
    <row r="1001" spans="1:8">
      <c r="A1001" s="183">
        <v>1237.08</v>
      </c>
      <c r="B1001" s="302" t="s">
        <v>1089</v>
      </c>
      <c r="C1001" s="303"/>
      <c r="D1001" s="303"/>
      <c r="E1001" s="304"/>
      <c r="F1001" s="59">
        <v>23280</v>
      </c>
      <c r="G1001" s="37"/>
      <c r="H1001" s="169"/>
    </row>
    <row r="1002" spans="1:8">
      <c r="A1002" s="183">
        <v>1237.0899999999999</v>
      </c>
      <c r="B1002" s="302" t="s">
        <v>1090</v>
      </c>
      <c r="C1002" s="303"/>
      <c r="D1002" s="303"/>
      <c r="E1002" s="304"/>
      <c r="F1002" s="59">
        <v>3605</v>
      </c>
      <c r="G1002" s="37"/>
      <c r="H1002" s="169"/>
    </row>
    <row r="1003" spans="1:8">
      <c r="A1003" s="183">
        <v>1237.0999999999999</v>
      </c>
      <c r="B1003" s="302" t="s">
        <v>1091</v>
      </c>
      <c r="C1003" s="303"/>
      <c r="D1003" s="303"/>
      <c r="E1003" s="304"/>
      <c r="F1003" s="59">
        <v>14970</v>
      </c>
      <c r="G1003" s="37"/>
      <c r="H1003" s="169"/>
    </row>
    <row r="1004" spans="1:8">
      <c r="A1004" s="183">
        <v>1237.1099999999999</v>
      </c>
      <c r="B1004" s="302" t="s">
        <v>1092</v>
      </c>
      <c r="C1004" s="303"/>
      <c r="D1004" s="303"/>
      <c r="E1004" s="304"/>
      <c r="F1004" s="59">
        <v>24700</v>
      </c>
      <c r="G1004" s="37"/>
      <c r="H1004" s="169"/>
    </row>
    <row r="1005" spans="1:8">
      <c r="A1005" s="183">
        <v>1237.1199999999999</v>
      </c>
      <c r="B1005" s="302" t="s">
        <v>1093</v>
      </c>
      <c r="C1005" s="303"/>
      <c r="D1005" s="303"/>
      <c r="E1005" s="304"/>
      <c r="F1005" s="59">
        <v>24900</v>
      </c>
      <c r="G1005" s="37"/>
      <c r="H1005" s="169"/>
    </row>
    <row r="1006" spans="1:8">
      <c r="A1006" s="183">
        <v>1237.1300000000001</v>
      </c>
      <c r="B1006" s="203" t="s">
        <v>1094</v>
      </c>
      <c r="C1006" s="125"/>
      <c r="D1006" s="125"/>
      <c r="E1006" s="126"/>
      <c r="F1006" s="59">
        <v>1950</v>
      </c>
      <c r="G1006" s="37"/>
      <c r="H1006" s="169"/>
    </row>
    <row r="1007" spans="1:8">
      <c r="A1007" s="183">
        <v>1237.1400000000001</v>
      </c>
      <c r="B1007" s="203" t="s">
        <v>1094</v>
      </c>
      <c r="C1007" s="125"/>
      <c r="D1007" s="125"/>
      <c r="E1007" s="126"/>
      <c r="F1007" s="59">
        <v>1950</v>
      </c>
      <c r="G1007" s="37"/>
      <c r="H1007" s="169"/>
    </row>
    <row r="1008" spans="1:8">
      <c r="A1008" s="183">
        <v>1237.1500000000001</v>
      </c>
      <c r="B1008" s="203" t="s">
        <v>1094</v>
      </c>
      <c r="C1008" s="125"/>
      <c r="D1008" s="125"/>
      <c r="E1008" s="126"/>
      <c r="F1008" s="59">
        <v>1950</v>
      </c>
      <c r="G1008" s="37"/>
      <c r="H1008" s="169"/>
    </row>
    <row r="1009" spans="1:8">
      <c r="A1009" s="183">
        <v>1237.1600000000001</v>
      </c>
      <c r="B1009" s="203" t="s">
        <v>1094</v>
      </c>
      <c r="C1009" s="125"/>
      <c r="D1009" s="125"/>
      <c r="E1009" s="126"/>
      <c r="F1009" s="59">
        <v>1950</v>
      </c>
      <c r="G1009" s="37"/>
      <c r="H1009" s="169"/>
    </row>
    <row r="1010" spans="1:8">
      <c r="A1010" s="183">
        <v>1237.17</v>
      </c>
      <c r="B1010" s="203" t="s">
        <v>1094</v>
      </c>
      <c r="C1010" s="125"/>
      <c r="D1010" s="125"/>
      <c r="E1010" s="126"/>
      <c r="F1010" s="59">
        <v>1950</v>
      </c>
      <c r="G1010" s="37"/>
      <c r="H1010" s="169"/>
    </row>
    <row r="1011" spans="1:8">
      <c r="A1011" s="183">
        <v>1237.18</v>
      </c>
      <c r="B1011" s="203" t="s">
        <v>1094</v>
      </c>
      <c r="C1011" s="125"/>
      <c r="D1011" s="125"/>
      <c r="E1011" s="126"/>
      <c r="F1011" s="59">
        <v>1950</v>
      </c>
      <c r="G1011" s="37"/>
      <c r="H1011" s="169"/>
    </row>
    <row r="1012" spans="1:8">
      <c r="A1012" s="183">
        <v>1237.19</v>
      </c>
      <c r="B1012" s="203" t="s">
        <v>1094</v>
      </c>
      <c r="C1012" s="125"/>
      <c r="D1012" s="125"/>
      <c r="E1012" s="126"/>
      <c r="F1012" s="59">
        <v>1950</v>
      </c>
      <c r="G1012" s="37"/>
      <c r="H1012" s="169"/>
    </row>
    <row r="1013" spans="1:8">
      <c r="A1013" s="183">
        <v>1237.2</v>
      </c>
      <c r="B1013" s="203" t="s">
        <v>1094</v>
      </c>
      <c r="C1013" s="125"/>
      <c r="D1013" s="125"/>
      <c r="E1013" s="126"/>
      <c r="F1013" s="59">
        <v>1950</v>
      </c>
      <c r="G1013" s="37"/>
      <c r="H1013" s="169"/>
    </row>
    <row r="1014" spans="1:8">
      <c r="A1014" s="183">
        <v>1237.21</v>
      </c>
      <c r="B1014" s="203" t="s">
        <v>1094</v>
      </c>
      <c r="C1014" s="125"/>
      <c r="D1014" s="125"/>
      <c r="E1014" s="126"/>
      <c r="F1014" s="59">
        <v>1950</v>
      </c>
      <c r="G1014" s="37"/>
      <c r="H1014" s="169"/>
    </row>
    <row r="1015" spans="1:8">
      <c r="A1015" s="183">
        <v>1237.22</v>
      </c>
      <c r="B1015" s="203" t="s">
        <v>1094</v>
      </c>
      <c r="C1015" s="125"/>
      <c r="D1015" s="125"/>
      <c r="E1015" s="126"/>
      <c r="F1015" s="59">
        <v>1950</v>
      </c>
      <c r="G1015" s="37"/>
      <c r="H1015" s="169"/>
    </row>
    <row r="1016" spans="1:8">
      <c r="A1016" s="183">
        <v>1237.23</v>
      </c>
      <c r="B1016" s="276" t="s">
        <v>1095</v>
      </c>
      <c r="C1016" s="277"/>
      <c r="D1016" s="277"/>
      <c r="E1016" s="278"/>
      <c r="F1016" s="59">
        <v>1528.33</v>
      </c>
      <c r="G1016" s="37"/>
      <c r="H1016" s="169"/>
    </row>
    <row r="1017" spans="1:8">
      <c r="A1017" s="183">
        <v>1237.24</v>
      </c>
      <c r="B1017" s="276" t="s">
        <v>1095</v>
      </c>
      <c r="C1017" s="277"/>
      <c r="D1017" s="277"/>
      <c r="E1017" s="278"/>
      <c r="F1017" s="59">
        <v>1528.33</v>
      </c>
      <c r="G1017" s="37"/>
      <c r="H1017" s="169"/>
    </row>
    <row r="1018" spans="1:8">
      <c r="A1018" s="183">
        <v>1237.25</v>
      </c>
      <c r="B1018" s="276" t="s">
        <v>1095</v>
      </c>
      <c r="C1018" s="277"/>
      <c r="D1018" s="277"/>
      <c r="E1018" s="278"/>
      <c r="F1018" s="59">
        <v>1528.33</v>
      </c>
      <c r="G1018" s="37"/>
      <c r="H1018" s="169"/>
    </row>
    <row r="1019" spans="1:8">
      <c r="A1019" s="183">
        <v>1237.26</v>
      </c>
      <c r="B1019" s="302" t="s">
        <v>1096</v>
      </c>
      <c r="C1019" s="303"/>
      <c r="D1019" s="303"/>
      <c r="E1019" s="304"/>
      <c r="F1019" s="59">
        <v>2315</v>
      </c>
      <c r="G1019" s="37"/>
      <c r="H1019" s="169"/>
    </row>
    <row r="1020" spans="1:8">
      <c r="A1020" s="183">
        <v>1237.27</v>
      </c>
      <c r="B1020" s="302" t="s">
        <v>1096</v>
      </c>
      <c r="C1020" s="303"/>
      <c r="D1020" s="303"/>
      <c r="E1020" s="304"/>
      <c r="F1020" s="59">
        <v>2315</v>
      </c>
      <c r="G1020" s="37"/>
      <c r="H1020" s="169"/>
    </row>
    <row r="1021" spans="1:8">
      <c r="A1021" s="183">
        <v>1237.28</v>
      </c>
      <c r="B1021" s="302" t="s">
        <v>1096</v>
      </c>
      <c r="C1021" s="303"/>
      <c r="D1021" s="303"/>
      <c r="E1021" s="304"/>
      <c r="F1021" s="59">
        <v>2315</v>
      </c>
      <c r="G1021" s="37"/>
      <c r="H1021" s="169"/>
    </row>
    <row r="1022" spans="1:8">
      <c r="A1022" s="183">
        <v>1237.29</v>
      </c>
      <c r="B1022" s="302" t="s">
        <v>1096</v>
      </c>
      <c r="C1022" s="303"/>
      <c r="D1022" s="303"/>
      <c r="E1022" s="304"/>
      <c r="F1022" s="59">
        <v>2315</v>
      </c>
      <c r="G1022" s="37"/>
      <c r="H1022" s="169"/>
    </row>
    <row r="1023" spans="1:8">
      <c r="A1023" s="183">
        <v>1237.3</v>
      </c>
      <c r="B1023" s="324" t="s">
        <v>1096</v>
      </c>
      <c r="C1023" s="325"/>
      <c r="D1023" s="325"/>
      <c r="E1023" s="326"/>
      <c r="F1023" s="59">
        <v>2315</v>
      </c>
      <c r="G1023" s="37"/>
      <c r="H1023" s="169"/>
    </row>
    <row r="1024" spans="1:8">
      <c r="A1024" s="183">
        <v>1237.31</v>
      </c>
      <c r="B1024" s="302" t="s">
        <v>1096</v>
      </c>
      <c r="C1024" s="303"/>
      <c r="D1024" s="303"/>
      <c r="E1024" s="304"/>
      <c r="F1024" s="59">
        <v>2315</v>
      </c>
      <c r="G1024" s="37"/>
      <c r="H1024" s="169"/>
    </row>
    <row r="1025" spans="1:8">
      <c r="A1025" s="183">
        <v>1237.32</v>
      </c>
      <c r="B1025" s="302" t="s">
        <v>1096</v>
      </c>
      <c r="C1025" s="303"/>
      <c r="D1025" s="303"/>
      <c r="E1025" s="304"/>
      <c r="F1025" s="59">
        <v>2315</v>
      </c>
      <c r="G1025" s="37"/>
      <c r="H1025" s="169"/>
    </row>
    <row r="1026" spans="1:8">
      <c r="A1026" s="183">
        <v>1237.33</v>
      </c>
      <c r="B1026" s="302" t="s">
        <v>1096</v>
      </c>
      <c r="C1026" s="303"/>
      <c r="D1026" s="303"/>
      <c r="E1026" s="304"/>
      <c r="F1026" s="59">
        <v>2315</v>
      </c>
      <c r="G1026" s="37"/>
      <c r="H1026" s="169"/>
    </row>
    <row r="1027" spans="1:8">
      <c r="A1027" s="183">
        <v>1237.3399999999999</v>
      </c>
      <c r="B1027" s="302" t="s">
        <v>1096</v>
      </c>
      <c r="C1027" s="303"/>
      <c r="D1027" s="303"/>
      <c r="E1027" s="304"/>
      <c r="F1027" s="59">
        <v>2315</v>
      </c>
      <c r="G1027" s="37"/>
      <c r="H1027" s="169"/>
    </row>
    <row r="1028" spans="1:8">
      <c r="A1028" s="183">
        <v>1237.3499999999999</v>
      </c>
      <c r="B1028" s="302" t="s">
        <v>1096</v>
      </c>
      <c r="C1028" s="303"/>
      <c r="D1028" s="303"/>
      <c r="E1028" s="304"/>
      <c r="F1028" s="59">
        <v>2315</v>
      </c>
      <c r="G1028" s="37"/>
      <c r="H1028" s="169"/>
    </row>
    <row r="1029" spans="1:8">
      <c r="A1029" s="183">
        <v>1237.3599999999999</v>
      </c>
      <c r="B1029" s="131" t="s">
        <v>1097</v>
      </c>
      <c r="C1029" s="125"/>
      <c r="D1029" s="125"/>
      <c r="E1029" s="126"/>
      <c r="F1029" s="59">
        <v>3895</v>
      </c>
      <c r="G1029" s="37"/>
      <c r="H1029" s="169"/>
    </row>
    <row r="1030" spans="1:8">
      <c r="A1030" s="183">
        <v>1237.3699999999999</v>
      </c>
      <c r="B1030" s="302" t="s">
        <v>1098</v>
      </c>
      <c r="C1030" s="303"/>
      <c r="D1030" s="303"/>
      <c r="E1030" s="304"/>
      <c r="F1030" s="59">
        <v>22680</v>
      </c>
      <c r="G1030" s="37"/>
      <c r="H1030" s="169"/>
    </row>
    <row r="1031" spans="1:8">
      <c r="A1031" s="183">
        <v>1237.3800000000001</v>
      </c>
      <c r="B1031" s="302" t="s">
        <v>1099</v>
      </c>
      <c r="C1031" s="303"/>
      <c r="D1031" s="303"/>
      <c r="E1031" s="304"/>
      <c r="F1031" s="59">
        <v>19500</v>
      </c>
      <c r="G1031" s="37"/>
      <c r="H1031" s="169"/>
    </row>
    <row r="1032" spans="1:8">
      <c r="A1032" s="183">
        <v>1237.3900000000001</v>
      </c>
      <c r="B1032" s="461" t="s">
        <v>1100</v>
      </c>
      <c r="C1032" s="461"/>
      <c r="D1032" s="461"/>
      <c r="E1032" s="565"/>
      <c r="F1032" s="59">
        <v>8960</v>
      </c>
      <c r="G1032" s="37"/>
      <c r="H1032" s="169"/>
    </row>
    <row r="1033" spans="1:8">
      <c r="A1033" s="183">
        <v>1237.4000000000001</v>
      </c>
      <c r="B1033" s="454" t="s">
        <v>1101</v>
      </c>
      <c r="C1033" s="454"/>
      <c r="D1033" s="454"/>
      <c r="E1033" s="544"/>
      <c r="F1033" s="66">
        <v>29300</v>
      </c>
      <c r="G1033" s="37"/>
      <c r="H1033" s="169"/>
    </row>
    <row r="1034" spans="1:8">
      <c r="A1034" s="183">
        <v>1237.4100000000001</v>
      </c>
      <c r="B1034" s="463" t="s">
        <v>1102</v>
      </c>
      <c r="C1034" s="454"/>
      <c r="D1034" s="454"/>
      <c r="E1034" s="544"/>
      <c r="F1034" s="66">
        <v>14000</v>
      </c>
      <c r="G1034" s="37"/>
      <c r="H1034" s="169"/>
    </row>
    <row r="1035" spans="1:8">
      <c r="A1035" s="183">
        <v>1237.42</v>
      </c>
      <c r="B1035" s="463" t="s">
        <v>1103</v>
      </c>
      <c r="C1035" s="454"/>
      <c r="D1035" s="454"/>
      <c r="E1035" s="544"/>
      <c r="F1035" s="31">
        <v>18219.47</v>
      </c>
      <c r="G1035" s="37"/>
      <c r="H1035" s="169"/>
    </row>
    <row r="1036" spans="1:8">
      <c r="A1036" s="183">
        <v>1237.43</v>
      </c>
      <c r="B1036" s="458" t="s">
        <v>1104</v>
      </c>
      <c r="C1036" s="459"/>
      <c r="D1036" s="459"/>
      <c r="E1036" s="564"/>
      <c r="F1036" s="31">
        <v>6000</v>
      </c>
      <c r="G1036" s="37"/>
      <c r="H1036" s="169"/>
    </row>
    <row r="1037" spans="1:8">
      <c r="A1037" s="183">
        <v>1237.44</v>
      </c>
      <c r="B1037" s="458" t="s">
        <v>1105</v>
      </c>
      <c r="C1037" s="459"/>
      <c r="D1037" s="459"/>
      <c r="E1037" s="564"/>
      <c r="F1037" s="31">
        <v>6000</v>
      </c>
      <c r="G1037" s="37"/>
      <c r="H1037" s="169"/>
    </row>
    <row r="1038" spans="1:8">
      <c r="A1038" s="183">
        <v>1237.45</v>
      </c>
      <c r="B1038" s="458" t="s">
        <v>1106</v>
      </c>
      <c r="C1038" s="459"/>
      <c r="D1038" s="459"/>
      <c r="E1038" s="564"/>
      <c r="F1038" s="31">
        <v>6016</v>
      </c>
      <c r="G1038" s="37"/>
      <c r="H1038" s="169"/>
    </row>
    <row r="1039" spans="1:8">
      <c r="A1039" s="183">
        <v>1237.46</v>
      </c>
      <c r="B1039" s="211" t="s">
        <v>1107</v>
      </c>
      <c r="C1039" s="145"/>
      <c r="D1039" s="145"/>
      <c r="E1039" s="210"/>
      <c r="F1039" s="31">
        <v>1300</v>
      </c>
      <c r="G1039" s="37"/>
      <c r="H1039" s="169"/>
    </row>
    <row r="1040" spans="1:8">
      <c r="A1040" s="183">
        <v>1237.47</v>
      </c>
      <c r="B1040" s="458" t="s">
        <v>1108</v>
      </c>
      <c r="C1040" s="459"/>
      <c r="D1040" s="459"/>
      <c r="E1040" s="564"/>
      <c r="F1040" s="31">
        <v>6252</v>
      </c>
      <c r="G1040" s="37"/>
      <c r="H1040" s="169"/>
    </row>
    <row r="1041" spans="1:8">
      <c r="A1041" s="183">
        <v>1237.48</v>
      </c>
      <c r="B1041" s="460" t="s">
        <v>1109</v>
      </c>
      <c r="C1041" s="461"/>
      <c r="D1041" s="461"/>
      <c r="E1041" s="462"/>
      <c r="F1041" s="31">
        <v>6280.14</v>
      </c>
      <c r="G1041" s="37"/>
      <c r="H1041" s="169"/>
    </row>
    <row r="1042" spans="1:8">
      <c r="A1042" s="183">
        <v>1237.49</v>
      </c>
      <c r="B1042" s="460" t="s">
        <v>1110</v>
      </c>
      <c r="C1042" s="461"/>
      <c r="D1042" s="461"/>
      <c r="E1042" s="462"/>
      <c r="F1042" s="66">
        <v>6280.14</v>
      </c>
      <c r="G1042" s="37"/>
      <c r="H1042" s="169"/>
    </row>
    <row r="1043" spans="1:8">
      <c r="A1043" s="183">
        <v>1237.5</v>
      </c>
      <c r="B1043" s="463" t="s">
        <v>1111</v>
      </c>
      <c r="C1043" s="454"/>
      <c r="D1043" s="454"/>
      <c r="E1043" s="544"/>
      <c r="F1043" s="66">
        <v>12000</v>
      </c>
      <c r="G1043" s="37"/>
      <c r="H1043" s="169"/>
    </row>
    <row r="1044" spans="1:8">
      <c r="A1044" s="183">
        <v>1237.51</v>
      </c>
      <c r="B1044" s="460" t="s">
        <v>1112</v>
      </c>
      <c r="C1044" s="461"/>
      <c r="D1044" s="461"/>
      <c r="E1044" s="462"/>
      <c r="F1044" s="66">
        <v>3500</v>
      </c>
      <c r="G1044" s="37"/>
      <c r="H1044" s="169"/>
    </row>
    <row r="1045" spans="1:8">
      <c r="A1045" s="183">
        <v>1237.52</v>
      </c>
      <c r="B1045" s="463" t="s">
        <v>1112</v>
      </c>
      <c r="C1045" s="454"/>
      <c r="D1045" s="454"/>
      <c r="E1045" s="544"/>
      <c r="F1045" s="66">
        <v>3500</v>
      </c>
      <c r="G1045" s="37"/>
      <c r="H1045" s="169"/>
    </row>
    <row r="1046" spans="1:8">
      <c r="A1046" s="183">
        <v>1237.53</v>
      </c>
      <c r="B1046" s="458" t="s">
        <v>1113</v>
      </c>
      <c r="C1046" s="459"/>
      <c r="D1046" s="459"/>
      <c r="E1046" s="564"/>
      <c r="F1046" s="66">
        <v>1850</v>
      </c>
      <c r="G1046" s="37"/>
      <c r="H1046" s="169"/>
    </row>
    <row r="1047" spans="1:8">
      <c r="A1047" s="183">
        <v>1237.54</v>
      </c>
      <c r="B1047" s="458" t="s">
        <v>1114</v>
      </c>
      <c r="C1047" s="459"/>
      <c r="D1047" s="459"/>
      <c r="E1047" s="564"/>
      <c r="F1047" s="66">
        <v>35500</v>
      </c>
      <c r="G1047" s="37"/>
      <c r="H1047" s="169"/>
    </row>
    <row r="1048" spans="1:8">
      <c r="A1048" s="183">
        <v>1237.55</v>
      </c>
      <c r="B1048" s="458" t="s">
        <v>1115</v>
      </c>
      <c r="C1048" s="459"/>
      <c r="D1048" s="459"/>
      <c r="E1048" s="564"/>
      <c r="F1048" s="66">
        <v>6775</v>
      </c>
      <c r="G1048" s="37"/>
      <c r="H1048" s="169"/>
    </row>
    <row r="1049" spans="1:8">
      <c r="A1049" s="183">
        <v>1237.56</v>
      </c>
      <c r="B1049" s="459" t="s">
        <v>1116</v>
      </c>
      <c r="C1049" s="459"/>
      <c r="D1049" s="459"/>
      <c r="E1049" s="564"/>
      <c r="F1049" s="66">
        <v>12800</v>
      </c>
      <c r="G1049" s="37"/>
      <c r="H1049" s="169"/>
    </row>
    <row r="1050" spans="1:8">
      <c r="A1050" s="183">
        <v>1237.5899999999999</v>
      </c>
      <c r="B1050" s="463" t="s">
        <v>1117</v>
      </c>
      <c r="C1050" s="454"/>
      <c r="D1050" s="454"/>
      <c r="E1050" s="544"/>
      <c r="F1050" s="66">
        <v>15800</v>
      </c>
      <c r="G1050" s="37"/>
      <c r="H1050" s="169"/>
    </row>
    <row r="1051" spans="1:8">
      <c r="A1051" s="183">
        <v>1237.5999999999999</v>
      </c>
      <c r="B1051" s="463" t="s">
        <v>1118</v>
      </c>
      <c r="C1051" s="454"/>
      <c r="D1051" s="454"/>
      <c r="E1051" s="454"/>
      <c r="F1051" s="66">
        <v>3644.85</v>
      </c>
      <c r="G1051" s="37"/>
      <c r="H1051" s="169"/>
    </row>
    <row r="1052" spans="1:8">
      <c r="A1052" s="183">
        <v>1237.6099999999999</v>
      </c>
      <c r="B1052" s="463" t="s">
        <v>1119</v>
      </c>
      <c r="C1052" s="454"/>
      <c r="D1052" s="454"/>
      <c r="E1052" s="454"/>
      <c r="F1052" s="31">
        <v>44544.15</v>
      </c>
      <c r="G1052" s="37"/>
      <c r="H1052" s="169"/>
    </row>
    <row r="1053" spans="1:8">
      <c r="A1053" s="183">
        <v>1237.6199999999999</v>
      </c>
      <c r="B1053" s="463" t="s">
        <v>1120</v>
      </c>
      <c r="C1053" s="454"/>
      <c r="D1053" s="454"/>
      <c r="E1053" s="454"/>
      <c r="F1053" s="31">
        <v>27373.5</v>
      </c>
      <c r="G1053" s="37"/>
      <c r="H1053" s="169"/>
    </row>
    <row r="1054" spans="1:8">
      <c r="A1054" s="183">
        <v>1237.6300000000001</v>
      </c>
      <c r="B1054" s="463" t="s">
        <v>1121</v>
      </c>
      <c r="C1054" s="454"/>
      <c r="D1054" s="454"/>
      <c r="E1054" s="454"/>
      <c r="F1054" s="31">
        <v>58700</v>
      </c>
      <c r="G1054" s="37"/>
      <c r="H1054" s="169"/>
    </row>
    <row r="1055" spans="1:8">
      <c r="A1055" s="183">
        <v>1237.6400000000001</v>
      </c>
      <c r="B1055" s="458" t="s">
        <v>1122</v>
      </c>
      <c r="C1055" s="459"/>
      <c r="D1055" s="459"/>
      <c r="E1055" s="459"/>
      <c r="F1055" s="31">
        <v>2180</v>
      </c>
      <c r="G1055" s="37"/>
      <c r="H1055" s="169"/>
    </row>
    <row r="1056" spans="1:8">
      <c r="A1056" s="183">
        <v>1237.6500000000001</v>
      </c>
      <c r="B1056" s="529" t="s">
        <v>1123</v>
      </c>
      <c r="C1056" s="530"/>
      <c r="D1056" s="530"/>
      <c r="E1056" s="531"/>
      <c r="F1056" s="39">
        <v>12560.28</v>
      </c>
      <c r="G1056" s="37"/>
      <c r="H1056" s="169"/>
    </row>
    <row r="1057" spans="1:8">
      <c r="A1057" s="183">
        <v>1237.6600000000001</v>
      </c>
      <c r="B1057" s="529" t="s">
        <v>1124</v>
      </c>
      <c r="C1057" s="530"/>
      <c r="D1057" s="530"/>
      <c r="E1057" s="531"/>
      <c r="F1057" s="39">
        <v>1800</v>
      </c>
      <c r="G1057" s="37"/>
      <c r="H1057" s="169"/>
    </row>
    <row r="1058" spans="1:8">
      <c r="A1058" s="183">
        <v>1237.67</v>
      </c>
      <c r="B1058" s="529" t="s">
        <v>1125</v>
      </c>
      <c r="C1058" s="530"/>
      <c r="D1058" s="530"/>
      <c r="E1058" s="531"/>
      <c r="F1058" s="50">
        <v>8500</v>
      </c>
      <c r="G1058" s="37"/>
      <c r="H1058" s="169"/>
    </row>
    <row r="1059" spans="1:8">
      <c r="A1059" s="183">
        <v>1237.68</v>
      </c>
      <c r="B1059" s="302" t="s">
        <v>1126</v>
      </c>
      <c r="C1059" s="303"/>
      <c r="D1059" s="303"/>
      <c r="E1059" s="304"/>
      <c r="F1059" s="50">
        <v>45410</v>
      </c>
      <c r="G1059" s="37"/>
      <c r="H1059" s="169"/>
    </row>
    <row r="1060" spans="1:8">
      <c r="A1060" s="183">
        <v>1237.69</v>
      </c>
      <c r="B1060" s="302" t="s">
        <v>1127</v>
      </c>
      <c r="C1060" s="303"/>
      <c r="D1060" s="303"/>
      <c r="E1060" s="304"/>
      <c r="F1060" s="62">
        <v>10140</v>
      </c>
      <c r="G1060" s="37"/>
      <c r="H1060" s="169"/>
    </row>
    <row r="1061" spans="1:8">
      <c r="A1061" s="183">
        <v>1237.7</v>
      </c>
      <c r="B1061" s="324" t="s">
        <v>1128</v>
      </c>
      <c r="C1061" s="325"/>
      <c r="D1061" s="325"/>
      <c r="E1061" s="326"/>
      <c r="F1061" s="39">
        <v>14860</v>
      </c>
      <c r="G1061" s="37"/>
      <c r="H1061" s="169"/>
    </row>
    <row r="1062" spans="1:8">
      <c r="A1062" s="183">
        <v>1237.71</v>
      </c>
      <c r="B1062" s="302" t="s">
        <v>1129</v>
      </c>
      <c r="C1062" s="303"/>
      <c r="D1062" s="303"/>
      <c r="E1062" s="304"/>
      <c r="F1062" s="50">
        <v>37193.879999999997</v>
      </c>
      <c r="G1062" s="37"/>
      <c r="H1062" s="169"/>
    </row>
    <row r="1063" spans="1:8">
      <c r="A1063" s="183">
        <v>1237.72</v>
      </c>
      <c r="B1063" s="302" t="s">
        <v>1130</v>
      </c>
      <c r="C1063" s="303"/>
      <c r="D1063" s="303"/>
      <c r="E1063" s="304"/>
      <c r="F1063" s="63">
        <v>38883</v>
      </c>
      <c r="G1063" s="37"/>
      <c r="H1063" s="169"/>
    </row>
    <row r="1064" spans="1:8">
      <c r="A1064" s="183">
        <v>1237.73</v>
      </c>
      <c r="B1064" s="302" t="s">
        <v>1131</v>
      </c>
      <c r="C1064" s="303"/>
      <c r="D1064" s="303"/>
      <c r="E1064" s="304"/>
      <c r="F1064" s="63">
        <v>54450</v>
      </c>
      <c r="G1064" s="37"/>
      <c r="H1064" s="169"/>
    </row>
    <row r="1065" spans="1:8">
      <c r="A1065" s="183">
        <v>1237.74</v>
      </c>
      <c r="B1065" s="302" t="s">
        <v>1132</v>
      </c>
      <c r="C1065" s="303"/>
      <c r="D1065" s="303"/>
      <c r="E1065" s="304"/>
      <c r="F1065" s="63">
        <v>33525</v>
      </c>
      <c r="G1065" s="37"/>
      <c r="H1065" s="169"/>
    </row>
    <row r="1066" spans="1:8">
      <c r="A1066" s="183">
        <v>1237.75</v>
      </c>
      <c r="B1066" s="302" t="s">
        <v>1133</v>
      </c>
      <c r="C1066" s="303"/>
      <c r="D1066" s="303"/>
      <c r="E1066" s="304"/>
      <c r="F1066" s="73">
        <v>24900</v>
      </c>
      <c r="G1066" s="37"/>
      <c r="H1066" s="169"/>
    </row>
    <row r="1067" spans="1:8">
      <c r="A1067" s="183">
        <v>1237.76</v>
      </c>
      <c r="B1067" s="302" t="s">
        <v>1134</v>
      </c>
      <c r="C1067" s="303"/>
      <c r="D1067" s="303"/>
      <c r="E1067" s="304"/>
      <c r="F1067" s="74">
        <v>5800</v>
      </c>
      <c r="G1067" s="37"/>
      <c r="H1067" s="169"/>
    </row>
    <row r="1068" spans="1:8">
      <c r="A1068" s="183">
        <v>1237.77</v>
      </c>
      <c r="B1068" s="302" t="s">
        <v>1135</v>
      </c>
      <c r="C1068" s="303"/>
      <c r="D1068" s="303"/>
      <c r="E1068" s="304"/>
      <c r="F1068" s="63">
        <v>5893</v>
      </c>
      <c r="G1068" s="37"/>
      <c r="H1068" s="169"/>
    </row>
    <row r="1069" spans="1:8">
      <c r="A1069" s="183">
        <v>1237.78</v>
      </c>
      <c r="B1069" s="302" t="s">
        <v>1136</v>
      </c>
      <c r="C1069" s="303"/>
      <c r="D1069" s="303"/>
      <c r="E1069" s="304"/>
      <c r="F1069" s="63">
        <v>1850</v>
      </c>
      <c r="G1069" s="37"/>
      <c r="H1069" s="169"/>
    </row>
    <row r="1070" spans="1:8">
      <c r="A1070" s="183">
        <v>1237.8</v>
      </c>
      <c r="B1070" s="270" t="s">
        <v>1137</v>
      </c>
      <c r="C1070" s="271"/>
      <c r="D1070" s="271"/>
      <c r="E1070" s="279"/>
      <c r="F1070" s="59">
        <v>44800</v>
      </c>
      <c r="G1070" s="37"/>
      <c r="H1070" s="169"/>
    </row>
    <row r="1071" spans="1:8">
      <c r="A1071" s="183">
        <v>1237.81</v>
      </c>
      <c r="B1071" s="270" t="s">
        <v>1138</v>
      </c>
      <c r="C1071" s="271"/>
      <c r="D1071" s="271"/>
      <c r="E1071" s="279"/>
      <c r="F1071" s="59">
        <v>25818</v>
      </c>
      <c r="G1071" s="37"/>
      <c r="H1071" s="169"/>
    </row>
    <row r="1072" spans="1:8">
      <c r="A1072" s="183">
        <v>1237.82</v>
      </c>
      <c r="B1072" s="102" t="s">
        <v>1139</v>
      </c>
      <c r="C1072" s="10"/>
      <c r="D1072" s="117"/>
      <c r="E1072" s="12"/>
      <c r="F1072" s="41">
        <v>985</v>
      </c>
      <c r="G1072" s="37"/>
      <c r="H1072" s="169"/>
    </row>
    <row r="1073" spans="1:8">
      <c r="A1073" s="183">
        <v>1237.83</v>
      </c>
      <c r="B1073" s="102" t="s">
        <v>1139</v>
      </c>
      <c r="C1073" s="10"/>
      <c r="D1073" s="117"/>
      <c r="E1073" s="12"/>
      <c r="F1073" s="41">
        <v>985</v>
      </c>
      <c r="G1073" s="37"/>
      <c r="H1073" s="169"/>
    </row>
    <row r="1074" spans="1:8">
      <c r="A1074" s="183">
        <v>1237.8399999999999</v>
      </c>
      <c r="B1074" s="102" t="s">
        <v>1140</v>
      </c>
      <c r="C1074" s="100"/>
      <c r="D1074" s="100"/>
      <c r="E1074" s="100"/>
      <c r="F1074" s="42">
        <v>1800</v>
      </c>
      <c r="G1074" s="37"/>
      <c r="H1074" s="169"/>
    </row>
    <row r="1075" spans="1:8">
      <c r="A1075" s="183">
        <v>1237.8499999999999</v>
      </c>
      <c r="B1075" s="270" t="s">
        <v>1141</v>
      </c>
      <c r="C1075" s="271"/>
      <c r="D1075" s="271"/>
      <c r="E1075" s="279"/>
      <c r="F1075" s="41">
        <v>850</v>
      </c>
      <c r="G1075" s="37"/>
      <c r="H1075" s="169"/>
    </row>
    <row r="1076" spans="1:8">
      <c r="A1076" s="183">
        <v>1237.8599999999999</v>
      </c>
      <c r="B1076" s="270" t="s">
        <v>1142</v>
      </c>
      <c r="C1076" s="271"/>
      <c r="D1076" s="271"/>
      <c r="E1076" s="279"/>
      <c r="F1076" s="41">
        <v>825</v>
      </c>
      <c r="G1076" s="37"/>
      <c r="H1076" s="169"/>
    </row>
    <row r="1077" spans="1:8">
      <c r="A1077" s="183">
        <v>1237.8699999999999</v>
      </c>
      <c r="B1077" s="270" t="s">
        <v>1143</v>
      </c>
      <c r="C1077" s="271"/>
      <c r="D1077" s="271"/>
      <c r="E1077" s="279"/>
      <c r="F1077" s="42">
        <v>2650</v>
      </c>
      <c r="G1077" s="37"/>
      <c r="H1077" s="169"/>
    </row>
    <row r="1078" spans="1:8">
      <c r="A1078" s="183">
        <v>1237.8800000000001</v>
      </c>
      <c r="B1078" s="102" t="s">
        <v>1144</v>
      </c>
      <c r="C1078" s="100"/>
      <c r="D1078" s="100"/>
      <c r="E1078" s="100"/>
      <c r="F1078" s="42">
        <v>250</v>
      </c>
      <c r="G1078" s="37"/>
      <c r="H1078" s="169"/>
    </row>
    <row r="1079" spans="1:8">
      <c r="A1079" s="183">
        <v>1237.8900000000001</v>
      </c>
      <c r="B1079" s="302" t="s">
        <v>1145</v>
      </c>
      <c r="C1079" s="303"/>
      <c r="D1079" s="303"/>
      <c r="E1079" s="304"/>
      <c r="F1079" s="212">
        <v>40000</v>
      </c>
      <c r="G1079" s="37"/>
      <c r="H1079" s="169"/>
    </row>
    <row r="1080" spans="1:8">
      <c r="A1080" s="183">
        <v>1237.9000000000001</v>
      </c>
      <c r="B1080" s="302" t="s">
        <v>1130</v>
      </c>
      <c r="C1080" s="303"/>
      <c r="D1080" s="303"/>
      <c r="E1080" s="304"/>
      <c r="F1080" s="212">
        <v>80000</v>
      </c>
      <c r="G1080" s="37"/>
      <c r="H1080" s="169"/>
    </row>
    <row r="1081" spans="1:8">
      <c r="A1081" s="183">
        <v>1237.9100000000001</v>
      </c>
      <c r="B1081" s="302" t="s">
        <v>1131</v>
      </c>
      <c r="C1081" s="303"/>
      <c r="D1081" s="303"/>
      <c r="E1081" s="304"/>
      <c r="F1081" s="212">
        <v>50000</v>
      </c>
      <c r="G1081" s="37"/>
      <c r="H1081" s="169"/>
    </row>
    <row r="1082" spans="1:8">
      <c r="A1082" s="183">
        <v>1237.92</v>
      </c>
      <c r="B1082" s="302" t="s">
        <v>1146</v>
      </c>
      <c r="C1082" s="303"/>
      <c r="D1082" s="303"/>
      <c r="E1082" s="304"/>
      <c r="F1082" s="212">
        <v>58000</v>
      </c>
      <c r="G1082" s="37"/>
      <c r="H1082" s="169"/>
    </row>
    <row r="1083" spans="1:8">
      <c r="A1083" s="183">
        <v>1237.93</v>
      </c>
      <c r="B1083" s="302" t="s">
        <v>1147</v>
      </c>
      <c r="C1083" s="303"/>
      <c r="D1083" s="303"/>
      <c r="E1083" s="304"/>
      <c r="F1083" s="212">
        <v>28366</v>
      </c>
      <c r="G1083" s="37"/>
      <c r="H1083" s="169"/>
    </row>
    <row r="1084" spans="1:8">
      <c r="A1084" s="183">
        <v>1237.94</v>
      </c>
      <c r="B1084" s="302" t="s">
        <v>1148</v>
      </c>
      <c r="C1084" s="303"/>
      <c r="D1084" s="303"/>
      <c r="E1084" s="304"/>
      <c r="F1084" s="212">
        <v>27250</v>
      </c>
      <c r="G1084" s="37"/>
      <c r="H1084" s="169"/>
    </row>
    <row r="1085" spans="1:8">
      <c r="A1085" s="183">
        <v>1237.95</v>
      </c>
      <c r="B1085" s="302" t="s">
        <v>1149</v>
      </c>
      <c r="C1085" s="303"/>
      <c r="D1085" s="303"/>
      <c r="E1085" s="304"/>
      <c r="F1085" s="212">
        <v>17280</v>
      </c>
      <c r="G1085" s="37"/>
      <c r="H1085" s="169"/>
    </row>
    <row r="1086" spans="1:8">
      <c r="A1086" s="183">
        <v>1237.96</v>
      </c>
      <c r="B1086" s="302" t="s">
        <v>1150</v>
      </c>
      <c r="C1086" s="303"/>
      <c r="D1086" s="303"/>
      <c r="E1086" s="304"/>
      <c r="F1086" s="212">
        <v>28130</v>
      </c>
      <c r="G1086" s="37"/>
      <c r="H1086" s="169"/>
    </row>
    <row r="1087" spans="1:8">
      <c r="A1087" s="183">
        <v>1237.97</v>
      </c>
      <c r="B1087" s="529" t="s">
        <v>1151</v>
      </c>
      <c r="C1087" s="530"/>
      <c r="D1087" s="530"/>
      <c r="E1087" s="531"/>
      <c r="F1087" s="213">
        <v>5800</v>
      </c>
      <c r="G1087" s="37"/>
      <c r="H1087" s="169"/>
    </row>
    <row r="1088" spans="1:8">
      <c r="A1088" s="183">
        <v>1237.98</v>
      </c>
      <c r="B1088" s="529" t="s">
        <v>1152</v>
      </c>
      <c r="C1088" s="530"/>
      <c r="D1088" s="530"/>
      <c r="E1088" s="531"/>
      <c r="F1088" s="213">
        <v>9900</v>
      </c>
      <c r="G1088" s="37"/>
      <c r="H1088" s="169"/>
    </row>
    <row r="1089" spans="1:8">
      <c r="A1089" s="183">
        <v>1237.99</v>
      </c>
      <c r="B1089" s="529" t="s">
        <v>1153</v>
      </c>
      <c r="C1089" s="530"/>
      <c r="D1089" s="530"/>
      <c r="E1089" s="531"/>
      <c r="F1089" s="214">
        <v>2200</v>
      </c>
      <c r="G1089" s="37"/>
      <c r="H1089" s="169"/>
    </row>
    <row r="1090" spans="1:8">
      <c r="A1090" s="183">
        <v>1237.1010000000001</v>
      </c>
      <c r="B1090" s="302" t="s">
        <v>1154</v>
      </c>
      <c r="C1090" s="303"/>
      <c r="D1090" s="303"/>
      <c r="E1090" s="304"/>
      <c r="F1090" s="214">
        <v>4800</v>
      </c>
      <c r="G1090" s="37"/>
      <c r="H1090" s="169"/>
    </row>
    <row r="1091" spans="1:8">
      <c r="A1091" s="183">
        <v>1237.1020000000001</v>
      </c>
      <c r="B1091" s="302" t="s">
        <v>1155</v>
      </c>
      <c r="C1091" s="303"/>
      <c r="D1091" s="303"/>
      <c r="E1091" s="304"/>
      <c r="F1091" s="214">
        <v>27500</v>
      </c>
      <c r="G1091" s="37"/>
      <c r="H1091" s="169"/>
    </row>
    <row r="1092" spans="1:8">
      <c r="A1092" s="183">
        <v>1237.1030000000001</v>
      </c>
      <c r="B1092" s="324" t="s">
        <v>1156</v>
      </c>
      <c r="C1092" s="325"/>
      <c r="D1092" s="325"/>
      <c r="E1092" s="326"/>
      <c r="F1092" s="213">
        <v>15400</v>
      </c>
      <c r="G1092" s="37"/>
      <c r="H1092" s="169"/>
    </row>
    <row r="1093" spans="1:8">
      <c r="A1093" s="183">
        <v>1237.104</v>
      </c>
      <c r="B1093" s="324" t="s">
        <v>1157</v>
      </c>
      <c r="C1093" s="325"/>
      <c r="D1093" s="325"/>
      <c r="E1093" s="326"/>
      <c r="F1093" s="213">
        <v>2000</v>
      </c>
      <c r="G1093" s="37"/>
      <c r="H1093" s="169"/>
    </row>
    <row r="1094" spans="1:8">
      <c r="A1094" s="183">
        <v>1237.105</v>
      </c>
      <c r="B1094" s="302" t="s">
        <v>1158</v>
      </c>
      <c r="C1094" s="303"/>
      <c r="D1094" s="303"/>
      <c r="E1094" s="304"/>
      <c r="F1094" s="212">
        <v>50000</v>
      </c>
      <c r="G1094" s="37"/>
      <c r="H1094" s="215"/>
    </row>
    <row r="1095" spans="1:8">
      <c r="A1095" s="183">
        <v>1237.106</v>
      </c>
      <c r="B1095" s="302" t="s">
        <v>1159</v>
      </c>
      <c r="C1095" s="303"/>
      <c r="D1095" s="303"/>
      <c r="E1095" s="304"/>
      <c r="F1095" s="212">
        <v>24900</v>
      </c>
      <c r="G1095" s="37"/>
      <c r="H1095" s="169"/>
    </row>
    <row r="1096" spans="1:8">
      <c r="A1096" s="183">
        <v>1237.107</v>
      </c>
      <c r="B1096" s="302" t="s">
        <v>1160</v>
      </c>
      <c r="C1096" s="303"/>
      <c r="D1096" s="303"/>
      <c r="E1096" s="304"/>
      <c r="F1096" s="212">
        <v>1065</v>
      </c>
      <c r="G1096" s="37"/>
      <c r="H1096" s="169"/>
    </row>
    <row r="1097" spans="1:8">
      <c r="A1097" s="183">
        <v>1237.1079999999999</v>
      </c>
      <c r="B1097" s="302" t="s">
        <v>1161</v>
      </c>
      <c r="C1097" s="303"/>
      <c r="D1097" s="303"/>
      <c r="E1097" s="304"/>
      <c r="F1097" s="212">
        <v>2352</v>
      </c>
      <c r="G1097" s="37"/>
      <c r="H1097" s="169"/>
    </row>
    <row r="1098" spans="1:8">
      <c r="A1098" s="183">
        <v>1237.1089999999999</v>
      </c>
      <c r="B1098" s="302" t="s">
        <v>1162</v>
      </c>
      <c r="C1098" s="303"/>
      <c r="D1098" s="303"/>
      <c r="E1098" s="304"/>
      <c r="F1098" s="212">
        <v>2250</v>
      </c>
      <c r="G1098" s="37"/>
      <c r="H1098" s="169"/>
    </row>
    <row r="1099" spans="1:8">
      <c r="A1099" s="183">
        <v>1237.1099999999999</v>
      </c>
      <c r="B1099" s="302" t="s">
        <v>1163</v>
      </c>
      <c r="C1099" s="303"/>
      <c r="D1099" s="303"/>
      <c r="E1099" s="304"/>
      <c r="F1099" s="212">
        <v>1524</v>
      </c>
      <c r="G1099" s="37"/>
      <c r="H1099" s="169"/>
    </row>
    <row r="1100" spans="1:8">
      <c r="A1100" s="183"/>
      <c r="B1100" s="302" t="s">
        <v>1164</v>
      </c>
      <c r="C1100" s="303"/>
      <c r="D1100" s="303"/>
      <c r="E1100" s="304"/>
      <c r="F1100" s="212">
        <v>4015</v>
      </c>
      <c r="G1100" s="37"/>
      <c r="H1100" s="169">
        <f>SUM(F999:F1100)</f>
        <v>1467525.4</v>
      </c>
    </row>
    <row r="1101" spans="1:8">
      <c r="A1101" s="94">
        <v>1238</v>
      </c>
      <c r="B1101" s="133" t="s">
        <v>1165</v>
      </c>
      <c r="C1101" s="133"/>
      <c r="D1101" s="133"/>
      <c r="E1101" s="133"/>
      <c r="F1101" s="40"/>
      <c r="G1101" s="37"/>
      <c r="H1101" s="169"/>
    </row>
    <row r="1102" spans="1:8">
      <c r="A1102" s="183">
        <v>1238.01</v>
      </c>
      <c r="B1102" s="458" t="s">
        <v>1166</v>
      </c>
      <c r="C1102" s="459"/>
      <c r="D1102" s="459"/>
      <c r="E1102" s="564"/>
      <c r="F1102" s="216">
        <v>367204.27</v>
      </c>
      <c r="G1102" s="37"/>
      <c r="H1102" s="169"/>
    </row>
    <row r="1103" spans="1:8">
      <c r="A1103" s="183">
        <v>1238.02</v>
      </c>
      <c r="B1103" s="463" t="s">
        <v>1167</v>
      </c>
      <c r="C1103" s="454"/>
      <c r="D1103" s="454"/>
      <c r="E1103" s="454"/>
      <c r="F1103" s="216">
        <v>375203.5</v>
      </c>
      <c r="G1103" s="37"/>
      <c r="H1103" s="169"/>
    </row>
    <row r="1104" spans="1:8">
      <c r="A1104" s="98">
        <v>1238.03</v>
      </c>
      <c r="B1104" s="270" t="s">
        <v>1168</v>
      </c>
      <c r="C1104" s="271"/>
      <c r="D1104" s="271"/>
      <c r="E1104" s="279"/>
      <c r="F1104" s="59">
        <v>3000000</v>
      </c>
      <c r="G1104" s="37"/>
      <c r="H1104" s="169"/>
    </row>
    <row r="1105" spans="1:8">
      <c r="A1105" s="98">
        <v>1238.04</v>
      </c>
      <c r="B1105" s="270" t="s">
        <v>1169</v>
      </c>
      <c r="C1105" s="271"/>
      <c r="D1105" s="271"/>
      <c r="E1105" s="279"/>
      <c r="F1105" s="59">
        <v>8119852.2300000004</v>
      </c>
      <c r="G1105" s="37"/>
      <c r="H1105" s="169"/>
    </row>
    <row r="1106" spans="1:8">
      <c r="A1106" s="98">
        <v>1238.05</v>
      </c>
      <c r="B1106" s="270" t="s">
        <v>1170</v>
      </c>
      <c r="C1106" s="271"/>
      <c r="D1106" s="271"/>
      <c r="E1106" s="279"/>
      <c r="F1106" s="59">
        <v>1500000</v>
      </c>
      <c r="G1106" s="37"/>
      <c r="H1106" s="169"/>
    </row>
    <row r="1107" spans="1:8">
      <c r="A1107" s="183">
        <v>1238.06</v>
      </c>
      <c r="B1107" s="270" t="s">
        <v>1171</v>
      </c>
      <c r="C1107" s="271"/>
      <c r="D1107" s="271"/>
      <c r="E1107" s="279"/>
      <c r="F1107" s="59">
        <v>2882946</v>
      </c>
      <c r="G1107" s="37"/>
      <c r="H1107" s="169"/>
    </row>
    <row r="1108" spans="1:8">
      <c r="A1108" s="183">
        <v>1238.07</v>
      </c>
      <c r="B1108" s="270" t="s">
        <v>1172</v>
      </c>
      <c r="C1108" s="271"/>
      <c r="D1108" s="271"/>
      <c r="E1108" s="279"/>
      <c r="F1108" s="59">
        <v>4500000</v>
      </c>
      <c r="G1108" s="37"/>
      <c r="H1108" s="169"/>
    </row>
    <row r="1109" spans="1:8">
      <c r="A1109" s="98">
        <v>1238.08</v>
      </c>
      <c r="B1109" s="270" t="s">
        <v>1173</v>
      </c>
      <c r="C1109" s="271"/>
      <c r="D1109" s="271"/>
      <c r="E1109" s="279"/>
      <c r="F1109" s="59">
        <v>564400</v>
      </c>
      <c r="G1109" s="37"/>
      <c r="H1109" s="169"/>
    </row>
    <row r="1110" spans="1:8">
      <c r="A1110" s="98">
        <v>1238.0899999999999</v>
      </c>
      <c r="B1110" s="100" t="s">
        <v>1174</v>
      </c>
      <c r="C1110" s="100"/>
      <c r="D1110" s="100"/>
      <c r="E1110" s="100"/>
      <c r="F1110" s="59">
        <v>860000</v>
      </c>
      <c r="G1110" s="37"/>
      <c r="H1110" s="169"/>
    </row>
    <row r="1111" spans="1:8">
      <c r="A1111" s="98">
        <v>1238.0999999999999</v>
      </c>
      <c r="B1111" s="100" t="s">
        <v>1175</v>
      </c>
      <c r="C1111" s="133"/>
      <c r="D1111" s="133"/>
      <c r="E1111" s="133"/>
      <c r="F1111" s="59">
        <v>324000</v>
      </c>
      <c r="G1111" s="37"/>
      <c r="H1111" s="169"/>
    </row>
    <row r="1112" spans="1:8">
      <c r="A1112" s="183">
        <v>1238.1099999999999</v>
      </c>
      <c r="B1112" s="100" t="s">
        <v>1176</v>
      </c>
      <c r="C1112" s="100"/>
      <c r="D1112" s="100"/>
      <c r="E1112" s="133"/>
      <c r="F1112" s="59">
        <v>108665.4</v>
      </c>
      <c r="G1112" s="37"/>
      <c r="H1112" s="169"/>
    </row>
    <row r="1113" spans="1:8">
      <c r="A1113" s="183">
        <v>1238.1199999999999</v>
      </c>
      <c r="B1113" s="335" t="s">
        <v>1177</v>
      </c>
      <c r="C1113" s="336"/>
      <c r="D1113" s="336"/>
      <c r="E1113" s="361"/>
      <c r="F1113" s="59">
        <v>724280</v>
      </c>
      <c r="G1113" s="37"/>
      <c r="H1113" s="169"/>
    </row>
    <row r="1114" spans="1:8">
      <c r="A1114" s="98">
        <v>1238.1300000000001</v>
      </c>
      <c r="B1114" s="270" t="s">
        <v>1178</v>
      </c>
      <c r="C1114" s="271"/>
      <c r="D1114" s="271"/>
      <c r="E1114" s="279"/>
      <c r="F1114" s="59">
        <v>1000000</v>
      </c>
      <c r="G1114" s="37"/>
      <c r="H1114" s="169"/>
    </row>
    <row r="1115" spans="1:8">
      <c r="A1115" s="98">
        <v>1238.1400000000001</v>
      </c>
      <c r="B1115" s="100" t="s">
        <v>1179</v>
      </c>
      <c r="C1115" s="133"/>
      <c r="D1115" s="133"/>
      <c r="E1115" s="133"/>
      <c r="F1115" s="59">
        <v>390015.8</v>
      </c>
      <c r="G1115" s="37"/>
      <c r="H1115" s="169"/>
    </row>
    <row r="1116" spans="1:8">
      <c r="A1116" s="98">
        <v>1238.1500000000001</v>
      </c>
      <c r="B1116" s="270" t="s">
        <v>1180</v>
      </c>
      <c r="C1116" s="271"/>
      <c r="D1116" s="271"/>
      <c r="E1116" s="279"/>
      <c r="F1116" s="59">
        <v>1000000</v>
      </c>
      <c r="G1116" s="37"/>
      <c r="H1116" s="169"/>
    </row>
    <row r="1117" spans="1:8">
      <c r="A1117" s="183">
        <v>1238.1600000000001</v>
      </c>
      <c r="B1117" s="270" t="s">
        <v>1181</v>
      </c>
      <c r="C1117" s="271"/>
      <c r="D1117" s="271"/>
      <c r="E1117" s="279"/>
      <c r="F1117" s="59">
        <v>2000000</v>
      </c>
      <c r="G1117" s="37"/>
      <c r="H1117" s="169"/>
    </row>
    <row r="1118" spans="1:8">
      <c r="A1118" s="183">
        <v>1238.17</v>
      </c>
      <c r="B1118" s="270" t="s">
        <v>1182</v>
      </c>
      <c r="C1118" s="271"/>
      <c r="D1118" s="271"/>
      <c r="E1118" s="279"/>
      <c r="F1118" s="59">
        <v>5103210</v>
      </c>
      <c r="G1118" s="37"/>
      <c r="H1118" s="169"/>
    </row>
    <row r="1119" spans="1:8">
      <c r="A1119" s="98">
        <v>1238.18</v>
      </c>
      <c r="B1119" s="270" t="s">
        <v>1183</v>
      </c>
      <c r="C1119" s="271"/>
      <c r="D1119" s="271"/>
      <c r="E1119" s="279"/>
      <c r="F1119" s="59">
        <v>1800000</v>
      </c>
      <c r="G1119" s="37"/>
      <c r="H1119" s="169"/>
    </row>
    <row r="1120" spans="1:8">
      <c r="A1120" s="98">
        <v>1238.19</v>
      </c>
      <c r="B1120" s="270" t="s">
        <v>1183</v>
      </c>
      <c r="C1120" s="271"/>
      <c r="D1120" s="271"/>
      <c r="E1120" s="279"/>
      <c r="F1120" s="59">
        <v>2000000</v>
      </c>
      <c r="G1120" s="37"/>
      <c r="H1120" s="169"/>
    </row>
    <row r="1121" spans="1:8">
      <c r="A1121" s="98">
        <v>1238.2</v>
      </c>
      <c r="B1121" s="270" t="s">
        <v>1184</v>
      </c>
      <c r="C1121" s="271"/>
      <c r="D1121" s="271"/>
      <c r="E1121" s="279"/>
      <c r="F1121" s="59">
        <v>380256.25</v>
      </c>
      <c r="G1121" s="37"/>
      <c r="H1121" s="169"/>
    </row>
    <row r="1122" spans="1:8">
      <c r="A1122" s="183">
        <v>1238.21</v>
      </c>
      <c r="B1122" s="270" t="s">
        <v>1185</v>
      </c>
      <c r="C1122" s="271"/>
      <c r="D1122" s="271"/>
      <c r="E1122" s="279"/>
      <c r="F1122" s="59">
        <v>1356750</v>
      </c>
      <c r="G1122" s="37"/>
      <c r="H1122" s="169"/>
    </row>
    <row r="1123" spans="1:8">
      <c r="A1123" s="183">
        <v>1238.22</v>
      </c>
      <c r="B1123" s="459" t="s">
        <v>1186</v>
      </c>
      <c r="C1123" s="459"/>
      <c r="D1123" s="459"/>
      <c r="E1123" s="564"/>
      <c r="F1123" s="31">
        <v>1768000</v>
      </c>
      <c r="G1123" s="37"/>
      <c r="H1123" s="169"/>
    </row>
    <row r="1124" spans="1:8">
      <c r="A1124" s="98">
        <v>1238.23</v>
      </c>
      <c r="B1124" s="459" t="s">
        <v>1187</v>
      </c>
      <c r="C1124" s="459"/>
      <c r="D1124" s="459"/>
      <c r="E1124" s="564"/>
      <c r="F1124" s="31">
        <v>1069344.7</v>
      </c>
      <c r="G1124" s="37"/>
      <c r="H1124" s="169"/>
    </row>
    <row r="1125" spans="1:8">
      <c r="A1125" s="98">
        <v>1238.24</v>
      </c>
      <c r="B1125" s="459" t="s">
        <v>1188</v>
      </c>
      <c r="C1125" s="459"/>
      <c r="D1125" s="459"/>
      <c r="E1125" s="564"/>
      <c r="F1125" s="66">
        <v>3122173.4</v>
      </c>
      <c r="G1125" s="37"/>
      <c r="H1125" s="169"/>
    </row>
    <row r="1126" spans="1:8">
      <c r="A1126" s="98">
        <v>1238.25</v>
      </c>
      <c r="B1126" s="461" t="s">
        <v>1189</v>
      </c>
      <c r="C1126" s="461"/>
      <c r="D1126" s="461"/>
      <c r="E1126" s="462"/>
      <c r="F1126" s="66">
        <v>1067450.3</v>
      </c>
      <c r="G1126" s="37"/>
      <c r="H1126" s="169"/>
    </row>
    <row r="1127" spans="1:8">
      <c r="A1127" s="183">
        <v>1238.26</v>
      </c>
      <c r="B1127" s="461" t="s">
        <v>1190</v>
      </c>
      <c r="C1127" s="461"/>
      <c r="D1127" s="461"/>
      <c r="E1127" s="462"/>
      <c r="F1127" s="66">
        <v>1062000</v>
      </c>
      <c r="G1127" s="37"/>
      <c r="H1127" s="169"/>
    </row>
    <row r="1128" spans="1:8">
      <c r="A1128" s="183">
        <v>1238.27</v>
      </c>
      <c r="B1128" s="454" t="s">
        <v>1191</v>
      </c>
      <c r="C1128" s="454"/>
      <c r="D1128" s="454"/>
      <c r="E1128" s="544"/>
      <c r="F1128" s="31">
        <v>1078800</v>
      </c>
      <c r="G1128" s="37"/>
      <c r="H1128" s="169"/>
    </row>
    <row r="1129" spans="1:8">
      <c r="A1129" s="98">
        <v>1238.28</v>
      </c>
      <c r="B1129" s="454" t="s">
        <v>1192</v>
      </c>
      <c r="C1129" s="454"/>
      <c r="D1129" s="454"/>
      <c r="E1129" s="544"/>
      <c r="F1129" s="31">
        <v>1075812</v>
      </c>
      <c r="G1129" s="37"/>
      <c r="H1129" s="169"/>
    </row>
    <row r="1130" spans="1:8">
      <c r="A1130" s="98">
        <v>1238.29</v>
      </c>
      <c r="B1130" s="270" t="s">
        <v>1193</v>
      </c>
      <c r="C1130" s="271"/>
      <c r="D1130" s="271"/>
      <c r="E1130" s="279"/>
      <c r="F1130" s="59">
        <v>444000</v>
      </c>
      <c r="G1130" s="37"/>
      <c r="H1130" s="169"/>
    </row>
    <row r="1131" spans="1:8">
      <c r="A1131" s="98">
        <v>1238.3</v>
      </c>
      <c r="B1131" s="270" t="s">
        <v>1194</v>
      </c>
      <c r="C1131" s="271"/>
      <c r="D1131" s="271"/>
      <c r="E1131" s="279"/>
      <c r="F1131" s="59">
        <v>161370</v>
      </c>
      <c r="G1131" s="37"/>
      <c r="H1131" s="169"/>
    </row>
    <row r="1132" spans="1:8">
      <c r="A1132" s="183">
        <v>1238.31</v>
      </c>
      <c r="B1132" s="461" t="s">
        <v>1195</v>
      </c>
      <c r="C1132" s="461"/>
      <c r="D1132" s="461"/>
      <c r="E1132" s="462"/>
      <c r="F1132" s="59">
        <v>959999.06</v>
      </c>
      <c r="G1132" s="37"/>
      <c r="H1132" s="169"/>
    </row>
    <row r="1133" spans="1:8">
      <c r="A1133" s="183">
        <v>1238.32</v>
      </c>
      <c r="B1133" s="461" t="s">
        <v>1196</v>
      </c>
      <c r="C1133" s="461"/>
      <c r="D1133" s="461"/>
      <c r="E1133" s="462"/>
      <c r="F1133" s="59">
        <v>849230</v>
      </c>
      <c r="G1133" s="37"/>
      <c r="H1133" s="169"/>
    </row>
    <row r="1134" spans="1:8">
      <c r="A1134" s="98">
        <v>1238.33</v>
      </c>
      <c r="B1134" s="461" t="s">
        <v>1197</v>
      </c>
      <c r="C1134" s="461"/>
      <c r="D1134" s="461"/>
      <c r="E1134" s="462"/>
      <c r="F1134" s="59">
        <v>461320</v>
      </c>
      <c r="G1134" s="37"/>
      <c r="H1134" s="169">
        <f>SUM(F1102:F1134)</f>
        <v>51476282.910000004</v>
      </c>
    </row>
    <row r="1135" spans="1:8">
      <c r="A1135" s="98"/>
      <c r="B1135" s="527" t="s">
        <v>405</v>
      </c>
      <c r="C1135" s="527"/>
      <c r="D1135" s="527"/>
      <c r="E1135" s="528"/>
      <c r="F1135" s="51">
        <f>SUM(F890:F1134)</f>
        <v>82801178.390000015</v>
      </c>
      <c r="G1135" s="150"/>
      <c r="H1135" s="151">
        <f>SUM(H1134+H1100+H997+H992+G990+H986+H890)</f>
        <v>82801178.390000001</v>
      </c>
    </row>
    <row r="1136" spans="1:8">
      <c r="A1136" s="255"/>
      <c r="B1136" s="256"/>
      <c r="C1136" s="256"/>
      <c r="D1136" s="256"/>
      <c r="E1136" s="256"/>
      <c r="F1136" s="256"/>
      <c r="G1136" s="256"/>
      <c r="H1136" s="257"/>
    </row>
    <row r="1137" spans="1:8">
      <c r="A1137" s="78"/>
      <c r="B1137" s="79"/>
      <c r="C1137" s="79"/>
      <c r="D1137" s="79"/>
      <c r="E1137" s="79"/>
      <c r="F1137" s="1"/>
      <c r="G1137" s="79"/>
      <c r="H1137" s="85"/>
    </row>
    <row r="1138" spans="1:8">
      <c r="A1138" s="258"/>
      <c r="B1138" s="259"/>
      <c r="C1138" s="259"/>
      <c r="D1138" s="259"/>
      <c r="E1138" s="259"/>
      <c r="F1138" s="259"/>
      <c r="G1138" s="259"/>
      <c r="H1138" s="260"/>
    </row>
    <row r="1139" spans="1:8">
      <c r="A1139" s="261"/>
      <c r="B1139" s="262"/>
      <c r="C1139" s="262"/>
      <c r="D1139" s="262"/>
      <c r="E1139" s="262"/>
      <c r="F1139" s="262"/>
      <c r="G1139" s="262"/>
      <c r="H1139" s="263"/>
    </row>
    <row r="1140" spans="1:8">
      <c r="A1140" s="82"/>
      <c r="B1140" s="83"/>
      <c r="C1140" s="83"/>
      <c r="D1140" s="83"/>
      <c r="E1140" s="83"/>
      <c r="F1140" s="2"/>
      <c r="G1140" s="83"/>
      <c r="H1140" s="84"/>
    </row>
    <row r="1141" spans="1:8">
      <c r="A1141" s="264" t="s">
        <v>0</v>
      </c>
      <c r="B1141" s="265"/>
      <c r="C1141" s="265"/>
      <c r="D1141" s="265"/>
      <c r="E1141" s="265"/>
      <c r="F1141" s="265"/>
      <c r="G1141" s="265"/>
      <c r="H1141" s="266"/>
    </row>
    <row r="1142" spans="1:8">
      <c r="A1142" s="78"/>
      <c r="B1142" s="79"/>
      <c r="C1142" s="79"/>
      <c r="D1142" s="79"/>
      <c r="E1142" s="79"/>
      <c r="F1142" s="1"/>
      <c r="G1142" s="79"/>
      <c r="H1142" s="80">
        <v>18</v>
      </c>
    </row>
    <row r="1143" spans="1:8">
      <c r="A1143" s="247" t="s">
        <v>1</v>
      </c>
      <c r="B1143" s="248"/>
      <c r="C1143" s="267" t="s">
        <v>2</v>
      </c>
      <c r="D1143" s="268"/>
      <c r="E1143" s="268"/>
      <c r="F1143" s="268"/>
      <c r="G1143" s="268"/>
      <c r="H1143" s="269"/>
    </row>
    <row r="1144" spans="1:8">
      <c r="A1144" s="247" t="s">
        <v>3</v>
      </c>
      <c r="B1144" s="248"/>
      <c r="C1144" s="249" t="s">
        <v>4</v>
      </c>
      <c r="D1144" s="250"/>
      <c r="E1144" s="251"/>
      <c r="F1144" s="3" t="s">
        <v>5</v>
      </c>
      <c r="G1144" s="249" t="s">
        <v>6</v>
      </c>
      <c r="H1144" s="251"/>
    </row>
    <row r="1145" spans="1:8">
      <c r="A1145" s="247" t="s">
        <v>7</v>
      </c>
      <c r="B1145" s="248"/>
      <c r="C1145" s="249" t="s">
        <v>8</v>
      </c>
      <c r="D1145" s="250"/>
      <c r="E1145" s="251"/>
      <c r="F1145" s="4" t="s">
        <v>9</v>
      </c>
      <c r="G1145" s="249" t="s">
        <v>10</v>
      </c>
      <c r="H1145" s="251"/>
    </row>
    <row r="1146" spans="1:8">
      <c r="A1146" s="247" t="s">
        <v>11</v>
      </c>
      <c r="B1146" s="248"/>
      <c r="C1146" s="249" t="s">
        <v>12</v>
      </c>
      <c r="D1146" s="250"/>
      <c r="E1146" s="250"/>
      <c r="F1146" s="250"/>
      <c r="G1146" s="250"/>
      <c r="H1146" s="251"/>
    </row>
    <row r="1147" spans="1:8">
      <c r="A1147" s="86"/>
      <c r="B1147" s="87"/>
      <c r="C1147" s="87"/>
      <c r="D1147" s="87"/>
      <c r="E1147" s="87"/>
      <c r="F1147" s="5"/>
      <c r="G1147" s="87"/>
      <c r="H1147" s="88"/>
    </row>
    <row r="1148" spans="1:8">
      <c r="A1148" s="247" t="s">
        <v>13</v>
      </c>
      <c r="B1148" s="252"/>
      <c r="C1148" s="252"/>
      <c r="D1148" s="252"/>
      <c r="E1148" s="252"/>
      <c r="F1148" s="248"/>
      <c r="G1148" s="317" t="s">
        <v>14</v>
      </c>
      <c r="H1148" s="318"/>
    </row>
    <row r="1149" spans="1:8">
      <c r="A1149" s="247" t="s">
        <v>15</v>
      </c>
      <c r="B1149" s="248"/>
      <c r="C1149" s="247" t="s">
        <v>16</v>
      </c>
      <c r="D1149" s="252"/>
      <c r="E1149" s="252"/>
      <c r="F1149" s="248"/>
      <c r="G1149" s="253">
        <f>G886</f>
        <v>45443</v>
      </c>
      <c r="H1149" s="254"/>
    </row>
    <row r="1150" spans="1:8">
      <c r="A1150" s="249"/>
      <c r="B1150" s="251"/>
      <c r="C1150" s="280" t="s">
        <v>17</v>
      </c>
      <c r="D1150" s="281"/>
      <c r="E1150" s="281"/>
      <c r="F1150" s="282"/>
      <c r="G1150" s="91"/>
      <c r="H1150" s="92"/>
    </row>
    <row r="1151" spans="1:8">
      <c r="A1151" s="86"/>
      <c r="B1151" s="87"/>
      <c r="C1151" s="87"/>
      <c r="D1151" s="87"/>
      <c r="E1151" s="87"/>
      <c r="F1151" s="5"/>
      <c r="G1151" s="87"/>
      <c r="H1151" s="88"/>
    </row>
    <row r="1152" spans="1:8">
      <c r="A1152" s="93" t="s">
        <v>15</v>
      </c>
      <c r="B1152" s="247" t="s">
        <v>16</v>
      </c>
      <c r="C1152" s="252"/>
      <c r="D1152" s="252"/>
      <c r="E1152" s="248"/>
      <c r="F1152" s="4" t="s">
        <v>18</v>
      </c>
      <c r="G1152" s="247" t="s">
        <v>19</v>
      </c>
      <c r="H1152" s="248"/>
    </row>
    <row r="1153" spans="1:8">
      <c r="A1153" s="106"/>
      <c r="B1153" s="478" t="s">
        <v>1198</v>
      </c>
      <c r="C1153" s="479"/>
      <c r="D1153" s="479"/>
      <c r="E1153" s="480"/>
      <c r="F1153" s="51">
        <f>F1135</f>
        <v>82801178.390000015</v>
      </c>
      <c r="G1153" s="150"/>
      <c r="H1153" s="217">
        <f>H1135</f>
        <v>82801178.390000001</v>
      </c>
    </row>
    <row r="1154" spans="1:8">
      <c r="A1154" s="98">
        <v>1238.3399999999999</v>
      </c>
      <c r="B1154" s="461" t="s">
        <v>1199</v>
      </c>
      <c r="C1154" s="461"/>
      <c r="D1154" s="461"/>
      <c r="E1154" s="462"/>
      <c r="F1154" s="59">
        <v>2200000</v>
      </c>
      <c r="G1154" s="37"/>
      <c r="H1154" s="169"/>
    </row>
    <row r="1155" spans="1:8">
      <c r="A1155" s="98">
        <v>1238.3499999999999</v>
      </c>
      <c r="B1155" s="461" t="s">
        <v>1200</v>
      </c>
      <c r="C1155" s="461"/>
      <c r="D1155" s="461"/>
      <c r="E1155" s="462"/>
      <c r="F1155" s="59">
        <v>2000000</v>
      </c>
      <c r="G1155" s="37"/>
      <c r="H1155" s="169"/>
    </row>
    <row r="1156" spans="1:8">
      <c r="A1156" s="98">
        <v>1238.3599999999999</v>
      </c>
      <c r="B1156" s="461" t="s">
        <v>1201</v>
      </c>
      <c r="C1156" s="461"/>
      <c r="D1156" s="461"/>
      <c r="E1156" s="462"/>
      <c r="F1156" s="59">
        <v>895010</v>
      </c>
      <c r="G1156" s="37"/>
      <c r="H1156" s="169"/>
    </row>
    <row r="1157" spans="1:8">
      <c r="A1157" s="98">
        <v>1238.3699999999999</v>
      </c>
      <c r="B1157" s="461" t="s">
        <v>1202</v>
      </c>
      <c r="C1157" s="461"/>
      <c r="D1157" s="461"/>
      <c r="E1157" s="462"/>
      <c r="F1157" s="59">
        <v>328267</v>
      </c>
      <c r="G1157" s="37"/>
      <c r="H1157" s="169"/>
    </row>
    <row r="1158" spans="1:8">
      <c r="A1158" s="98">
        <v>1238.3800000000001</v>
      </c>
      <c r="B1158" s="461" t="s">
        <v>1203</v>
      </c>
      <c r="C1158" s="461"/>
      <c r="D1158" s="461"/>
      <c r="E1158" s="462"/>
      <c r="F1158" s="59">
        <v>896520</v>
      </c>
      <c r="G1158" s="37"/>
      <c r="H1158" s="169"/>
    </row>
    <row r="1159" spans="1:8">
      <c r="A1159" s="98">
        <v>1238.3900000000001</v>
      </c>
      <c r="B1159" s="461" t="s">
        <v>1204</v>
      </c>
      <c r="C1159" s="461"/>
      <c r="D1159" s="461"/>
      <c r="E1159" s="462"/>
      <c r="F1159" s="59">
        <v>1077756</v>
      </c>
      <c r="G1159" s="37"/>
      <c r="H1159" s="169"/>
    </row>
    <row r="1160" spans="1:8">
      <c r="A1160" s="98">
        <v>1238.4000000000001</v>
      </c>
      <c r="B1160" s="461" t="s">
        <v>1205</v>
      </c>
      <c r="C1160" s="461"/>
      <c r="D1160" s="461"/>
      <c r="E1160" s="462"/>
      <c r="F1160" s="59">
        <v>378500</v>
      </c>
      <c r="G1160" s="37"/>
      <c r="H1160" s="169"/>
    </row>
    <row r="1161" spans="1:8">
      <c r="A1161" s="98">
        <v>1238.4100000000001</v>
      </c>
      <c r="B1161" s="460" t="s">
        <v>1206</v>
      </c>
      <c r="C1161" s="461"/>
      <c r="D1161" s="461"/>
      <c r="E1161" s="462"/>
      <c r="F1161" s="59">
        <v>1070302.8</v>
      </c>
      <c r="G1161" s="37"/>
      <c r="H1161" s="169"/>
    </row>
    <row r="1162" spans="1:8">
      <c r="A1162" s="98">
        <v>1238.42</v>
      </c>
      <c r="B1162" s="566" t="s">
        <v>1207</v>
      </c>
      <c r="C1162" s="567"/>
      <c r="D1162" s="567"/>
      <c r="E1162" s="568"/>
      <c r="F1162" s="59">
        <v>831934</v>
      </c>
      <c r="G1162" s="37"/>
      <c r="H1162" s="169"/>
    </row>
    <row r="1163" spans="1:8">
      <c r="A1163" s="98">
        <v>1238.43</v>
      </c>
      <c r="B1163" s="460" t="s">
        <v>1208</v>
      </c>
      <c r="C1163" s="461"/>
      <c r="D1163" s="461"/>
      <c r="E1163" s="462"/>
      <c r="F1163" s="59">
        <v>891250</v>
      </c>
      <c r="G1163" s="37"/>
      <c r="H1163" s="169"/>
    </row>
    <row r="1164" spans="1:8">
      <c r="A1164" s="98">
        <v>1238.44</v>
      </c>
      <c r="B1164" s="460" t="s">
        <v>1209</v>
      </c>
      <c r="C1164" s="461"/>
      <c r="D1164" s="461"/>
      <c r="E1164" s="462"/>
      <c r="F1164" s="59">
        <v>898900</v>
      </c>
      <c r="G1164" s="37"/>
      <c r="H1164" s="169"/>
    </row>
    <row r="1165" spans="1:8">
      <c r="A1165" s="98">
        <v>1238.45</v>
      </c>
      <c r="B1165" s="460" t="s">
        <v>1210</v>
      </c>
      <c r="C1165" s="461"/>
      <c r="D1165" s="461"/>
      <c r="E1165" s="462"/>
      <c r="F1165" s="59">
        <v>850530</v>
      </c>
      <c r="G1165" s="37"/>
      <c r="H1165" s="169"/>
    </row>
    <row r="1166" spans="1:8">
      <c r="A1166" s="98">
        <v>1238.46</v>
      </c>
      <c r="B1166" s="460" t="s">
        <v>1211</v>
      </c>
      <c r="C1166" s="461"/>
      <c r="D1166" s="461"/>
      <c r="E1166" s="462"/>
      <c r="F1166" s="59">
        <v>892312.9</v>
      </c>
      <c r="G1166" s="37"/>
      <c r="H1166" s="169"/>
    </row>
    <row r="1167" spans="1:8">
      <c r="A1167" s="98">
        <v>1238.47</v>
      </c>
      <c r="B1167" s="460" t="s">
        <v>1212</v>
      </c>
      <c r="C1167" s="461"/>
      <c r="D1167" s="461"/>
      <c r="E1167" s="462"/>
      <c r="F1167" s="59">
        <v>1062984</v>
      </c>
      <c r="G1167" s="37"/>
      <c r="H1167" s="169"/>
    </row>
    <row r="1168" spans="1:8">
      <c r="A1168" s="98">
        <v>1238.48</v>
      </c>
      <c r="B1168" s="460" t="s">
        <v>1213</v>
      </c>
      <c r="C1168" s="461"/>
      <c r="D1168" s="461"/>
      <c r="E1168" s="462"/>
      <c r="F1168" s="59">
        <v>851000</v>
      </c>
      <c r="G1168" s="37"/>
      <c r="H1168" s="169"/>
    </row>
    <row r="1169" spans="1:8">
      <c r="A1169" s="98">
        <v>1238.49</v>
      </c>
      <c r="B1169" s="460" t="s">
        <v>1214</v>
      </c>
      <c r="C1169" s="461"/>
      <c r="D1169" s="461"/>
      <c r="E1169" s="462"/>
      <c r="F1169" s="59">
        <v>1077700</v>
      </c>
      <c r="G1169" s="37"/>
      <c r="H1169" s="169"/>
    </row>
    <row r="1170" spans="1:8">
      <c r="A1170" s="98">
        <v>1238.5</v>
      </c>
      <c r="B1170" s="460" t="s">
        <v>1215</v>
      </c>
      <c r="C1170" s="461"/>
      <c r="D1170" s="461"/>
      <c r="E1170" s="462"/>
      <c r="F1170" s="59">
        <v>848690</v>
      </c>
      <c r="G1170" s="37"/>
      <c r="H1170" s="169"/>
    </row>
    <row r="1171" spans="1:8">
      <c r="A1171" s="98">
        <v>1238.51</v>
      </c>
      <c r="B1171" s="460" t="s">
        <v>1216</v>
      </c>
      <c r="C1171" s="461"/>
      <c r="D1171" s="461"/>
      <c r="E1171" s="462"/>
      <c r="F1171" s="59">
        <v>849800</v>
      </c>
      <c r="G1171" s="37"/>
      <c r="H1171" s="169"/>
    </row>
    <row r="1172" spans="1:8">
      <c r="A1172" s="98">
        <v>1238.52</v>
      </c>
      <c r="B1172" s="460" t="s">
        <v>1217</v>
      </c>
      <c r="C1172" s="461"/>
      <c r="D1172" s="461"/>
      <c r="E1172" s="462"/>
      <c r="F1172" s="59">
        <v>849800</v>
      </c>
      <c r="G1172" s="37"/>
      <c r="H1172" s="169"/>
    </row>
    <row r="1173" spans="1:8">
      <c r="A1173" s="98">
        <v>1238.53</v>
      </c>
      <c r="B1173" s="460" t="s">
        <v>1218</v>
      </c>
      <c r="C1173" s="461"/>
      <c r="D1173" s="461"/>
      <c r="E1173" s="462"/>
      <c r="F1173" s="75">
        <v>896235.1</v>
      </c>
      <c r="G1173" s="37"/>
      <c r="H1173" s="169"/>
    </row>
    <row r="1174" spans="1:8">
      <c r="A1174" s="98">
        <v>1238.54</v>
      </c>
      <c r="B1174" s="460" t="s">
        <v>1219</v>
      </c>
      <c r="C1174" s="461"/>
      <c r="D1174" s="461"/>
      <c r="E1174" s="462"/>
      <c r="F1174" s="75">
        <v>890945</v>
      </c>
      <c r="G1174" s="37"/>
      <c r="H1174" s="169"/>
    </row>
    <row r="1175" spans="1:8">
      <c r="A1175" s="98">
        <v>1238.55</v>
      </c>
      <c r="B1175" s="447" t="s">
        <v>1220</v>
      </c>
      <c r="C1175" s="448"/>
      <c r="D1175" s="448"/>
      <c r="E1175" s="449"/>
      <c r="F1175" s="75">
        <v>27814250.120000001</v>
      </c>
      <c r="G1175" s="37"/>
      <c r="H1175" s="169"/>
    </row>
    <row r="1176" spans="1:8">
      <c r="A1176" s="98">
        <v>1238.56</v>
      </c>
      <c r="B1176" s="463" t="s">
        <v>1221</v>
      </c>
      <c r="C1176" s="454"/>
      <c r="D1176" s="454"/>
      <c r="E1176" s="454"/>
      <c r="F1176" s="31">
        <v>886920</v>
      </c>
      <c r="G1176" s="37"/>
      <c r="H1176" s="169"/>
    </row>
    <row r="1177" spans="1:8">
      <c r="A1177" s="98">
        <v>1238.57</v>
      </c>
      <c r="B1177" s="270" t="s">
        <v>1222</v>
      </c>
      <c r="C1177" s="271"/>
      <c r="D1177" s="271"/>
      <c r="E1177" s="279"/>
      <c r="F1177" s="75">
        <v>598579.85</v>
      </c>
      <c r="G1177" s="37"/>
      <c r="H1177" s="169"/>
    </row>
    <row r="1178" spans="1:8">
      <c r="A1178" s="98">
        <v>1238.58</v>
      </c>
      <c r="B1178" s="270" t="s">
        <v>1223</v>
      </c>
      <c r="C1178" s="271"/>
      <c r="D1178" s="271"/>
      <c r="E1178" s="279"/>
      <c r="F1178" s="75">
        <v>2490547.87</v>
      </c>
      <c r="G1178" s="37"/>
      <c r="H1178" s="169"/>
    </row>
    <row r="1179" spans="1:8">
      <c r="A1179" s="98">
        <v>1238.5899999999999</v>
      </c>
      <c r="B1179" s="302" t="s">
        <v>1224</v>
      </c>
      <c r="C1179" s="303"/>
      <c r="D1179" s="303"/>
      <c r="E1179" s="304"/>
      <c r="F1179" s="59">
        <v>4415745.8499999996</v>
      </c>
      <c r="G1179" s="37"/>
      <c r="H1179" s="169"/>
    </row>
    <row r="1180" spans="1:8">
      <c r="A1180" s="98">
        <v>1238.5999999999999</v>
      </c>
      <c r="B1180" s="302" t="s">
        <v>1225</v>
      </c>
      <c r="C1180" s="303"/>
      <c r="D1180" s="303"/>
      <c r="E1180" s="304"/>
      <c r="F1180" s="59">
        <v>884970.1</v>
      </c>
      <c r="G1180" s="37"/>
      <c r="H1180" s="169"/>
    </row>
    <row r="1181" spans="1:8">
      <c r="A1181" s="98">
        <v>1238.6099999999999</v>
      </c>
      <c r="B1181" s="302" t="s">
        <v>1226</v>
      </c>
      <c r="C1181" s="303"/>
      <c r="D1181" s="303"/>
      <c r="E1181" s="304"/>
      <c r="F1181" s="59">
        <v>2198965.9</v>
      </c>
      <c r="G1181" s="37"/>
      <c r="H1181" s="169"/>
    </row>
    <row r="1182" spans="1:8">
      <c r="A1182" s="98">
        <v>1238.6199999999999</v>
      </c>
      <c r="B1182" s="302" t="s">
        <v>1227</v>
      </c>
      <c r="C1182" s="303"/>
      <c r="D1182" s="303"/>
      <c r="E1182" s="304"/>
      <c r="F1182" s="59">
        <v>1544000</v>
      </c>
      <c r="G1182" s="37"/>
      <c r="H1182" s="169"/>
    </row>
    <row r="1183" spans="1:8">
      <c r="A1183" s="98">
        <v>1238.6300000000001</v>
      </c>
      <c r="B1183" s="302" t="s">
        <v>1228</v>
      </c>
      <c r="C1183" s="303"/>
      <c r="D1183" s="303"/>
      <c r="E1183" s="304"/>
      <c r="F1183" s="59">
        <v>387000</v>
      </c>
      <c r="G1183" s="37"/>
      <c r="H1183" s="169"/>
    </row>
    <row r="1184" spans="1:8">
      <c r="A1184" s="98">
        <v>1238.6400000000001</v>
      </c>
      <c r="B1184" s="302" t="s">
        <v>1229</v>
      </c>
      <c r="C1184" s="303"/>
      <c r="D1184" s="303"/>
      <c r="E1184" s="304"/>
      <c r="F1184" s="59">
        <v>885120</v>
      </c>
      <c r="G1184" s="37"/>
      <c r="H1184" s="169"/>
    </row>
    <row r="1185" spans="1:8">
      <c r="A1185" s="98">
        <v>1238.6500000000001</v>
      </c>
      <c r="B1185" s="302" t="s">
        <v>1230</v>
      </c>
      <c r="C1185" s="303"/>
      <c r="D1185" s="303"/>
      <c r="E1185" s="304"/>
      <c r="F1185" s="59">
        <v>1298000</v>
      </c>
      <c r="G1185" s="37"/>
      <c r="H1185" s="169"/>
    </row>
    <row r="1186" spans="1:8">
      <c r="A1186" s="98">
        <v>1238.6600000000001</v>
      </c>
      <c r="B1186" s="302" t="s">
        <v>1231</v>
      </c>
      <c r="C1186" s="303"/>
      <c r="D1186" s="303"/>
      <c r="E1186" s="304"/>
      <c r="F1186" s="59">
        <v>7677014.4800000004</v>
      </c>
      <c r="G1186" s="37"/>
      <c r="H1186" s="169"/>
    </row>
    <row r="1187" spans="1:8">
      <c r="A1187" s="98">
        <v>1238.67</v>
      </c>
      <c r="B1187" s="302" t="s">
        <v>1232</v>
      </c>
      <c r="C1187" s="303"/>
      <c r="D1187" s="303"/>
      <c r="E1187" s="304"/>
      <c r="F1187" s="59">
        <v>890359.5</v>
      </c>
      <c r="G1187" s="37"/>
      <c r="H1187" s="169"/>
    </row>
    <row r="1188" spans="1:8">
      <c r="A1188" s="98">
        <v>1238.68</v>
      </c>
      <c r="B1188" s="302" t="s">
        <v>1233</v>
      </c>
      <c r="C1188" s="303"/>
      <c r="D1188" s="303"/>
      <c r="E1188" s="304"/>
      <c r="F1188" s="59">
        <v>880000</v>
      </c>
      <c r="G1188" s="37"/>
      <c r="H1188" s="169"/>
    </row>
    <row r="1189" spans="1:8">
      <c r="A1189" s="98">
        <v>1238.69</v>
      </c>
      <c r="B1189" s="302" t="s">
        <v>1234</v>
      </c>
      <c r="C1189" s="303"/>
      <c r="D1189" s="303"/>
      <c r="E1189" s="304"/>
      <c r="F1189" s="76">
        <v>1259000</v>
      </c>
      <c r="G1189" s="37"/>
      <c r="H1189" s="169"/>
    </row>
    <row r="1190" spans="1:8">
      <c r="A1190" s="98">
        <v>1238.7</v>
      </c>
      <c r="B1190" s="302" t="s">
        <v>1235</v>
      </c>
      <c r="C1190" s="303"/>
      <c r="D1190" s="303"/>
      <c r="E1190" s="304"/>
      <c r="F1190" s="59">
        <v>1589900</v>
      </c>
      <c r="G1190" s="37"/>
      <c r="H1190" s="169"/>
    </row>
    <row r="1191" spans="1:8">
      <c r="A1191" s="98">
        <v>1238.71</v>
      </c>
      <c r="B1191" s="302" t="s">
        <v>1236</v>
      </c>
      <c r="C1191" s="303"/>
      <c r="D1191" s="303"/>
      <c r="E1191" s="304"/>
      <c r="F1191" s="59">
        <v>950000</v>
      </c>
      <c r="G1191" s="37"/>
      <c r="H1191" s="169"/>
    </row>
    <row r="1192" spans="1:8">
      <c r="A1192" s="98">
        <v>1238.72</v>
      </c>
      <c r="B1192" s="302" t="s">
        <v>1237</v>
      </c>
      <c r="C1192" s="303"/>
      <c r="D1192" s="303"/>
      <c r="E1192" s="304"/>
      <c r="F1192" s="59">
        <v>1681869.22</v>
      </c>
      <c r="G1192" s="37"/>
      <c r="H1192" s="169"/>
    </row>
    <row r="1193" spans="1:8">
      <c r="A1193" s="98">
        <v>1238.73</v>
      </c>
      <c r="B1193" s="302" t="s">
        <v>1238</v>
      </c>
      <c r="C1193" s="303"/>
      <c r="D1193" s="303"/>
      <c r="E1193" s="304"/>
      <c r="F1193" s="59">
        <v>1783242.42</v>
      </c>
      <c r="G1193" s="37"/>
      <c r="H1193" s="169"/>
    </row>
    <row r="1194" spans="1:8">
      <c r="A1194" s="98">
        <v>1238.74</v>
      </c>
      <c r="B1194" s="302" t="s">
        <v>1239</v>
      </c>
      <c r="C1194" s="303"/>
      <c r="D1194" s="303"/>
      <c r="E1194" s="304"/>
      <c r="F1194" s="59">
        <v>885350</v>
      </c>
      <c r="H1194" s="53"/>
    </row>
    <row r="1195" spans="1:8">
      <c r="A1195" s="98">
        <v>1238.75</v>
      </c>
      <c r="B1195" s="302" t="s">
        <v>1240</v>
      </c>
      <c r="C1195" s="303"/>
      <c r="D1195" s="303"/>
      <c r="E1195" s="304"/>
      <c r="F1195" s="59">
        <v>893764.7</v>
      </c>
      <c r="H1195" s="53"/>
    </row>
    <row r="1196" spans="1:8">
      <c r="A1196" s="98">
        <v>1238.76</v>
      </c>
      <c r="B1196" s="302" t="s">
        <v>1241</v>
      </c>
      <c r="C1196" s="303"/>
      <c r="D1196" s="303"/>
      <c r="E1196" s="304"/>
      <c r="F1196" s="59">
        <v>1744573</v>
      </c>
      <c r="H1196" s="53"/>
    </row>
    <row r="1197" spans="1:8">
      <c r="A1197" s="98">
        <v>1238.77</v>
      </c>
      <c r="B1197" s="302" t="s">
        <v>1242</v>
      </c>
      <c r="C1197" s="303"/>
      <c r="D1197" s="303"/>
      <c r="E1197" s="304"/>
      <c r="F1197" s="59">
        <v>548360</v>
      </c>
      <c r="H1197" s="53"/>
    </row>
    <row r="1198" spans="1:8">
      <c r="A1198" s="98">
        <v>1238.78</v>
      </c>
      <c r="B1198" s="302" t="s">
        <v>1242</v>
      </c>
      <c r="C1198" s="303"/>
      <c r="D1198" s="303"/>
      <c r="E1198" s="304"/>
      <c r="F1198" s="59">
        <v>886010.25</v>
      </c>
      <c r="H1198" s="53"/>
    </row>
    <row r="1199" spans="1:8">
      <c r="A1199" s="98">
        <v>1238.79</v>
      </c>
      <c r="B1199" s="302" t="s">
        <v>1243</v>
      </c>
      <c r="C1199" s="303"/>
      <c r="D1199" s="303"/>
      <c r="E1199" s="304"/>
      <c r="F1199" s="59">
        <v>393561.75</v>
      </c>
      <c r="H1199" s="53"/>
    </row>
    <row r="1200" spans="1:8">
      <c r="A1200" s="98">
        <v>1238.8</v>
      </c>
      <c r="B1200" s="302" t="s">
        <v>1244</v>
      </c>
      <c r="C1200" s="303"/>
      <c r="D1200" s="303"/>
      <c r="E1200" s="304"/>
      <c r="F1200" s="59">
        <v>778000</v>
      </c>
      <c r="H1200" s="53"/>
    </row>
    <row r="1201" spans="1:8">
      <c r="A1201" s="98">
        <v>1238.81</v>
      </c>
      <c r="B1201" s="302" t="s">
        <v>1245</v>
      </c>
      <c r="C1201" s="303"/>
      <c r="D1201" s="303"/>
      <c r="E1201" s="304"/>
      <c r="F1201" s="59">
        <v>2159600</v>
      </c>
      <c r="H1201" s="53"/>
    </row>
    <row r="1202" spans="1:8">
      <c r="A1202" s="98">
        <v>1238.82</v>
      </c>
      <c r="B1202" s="302" t="s">
        <v>1246</v>
      </c>
      <c r="C1202" s="303"/>
      <c r="D1202" s="303"/>
      <c r="E1202" s="304"/>
      <c r="F1202" s="75">
        <v>1389853</v>
      </c>
      <c r="H1202" s="53"/>
    </row>
    <row r="1203" spans="1:8">
      <c r="A1203" s="98">
        <v>1238.83</v>
      </c>
      <c r="B1203" s="460" t="s">
        <v>1247</v>
      </c>
      <c r="C1203" s="461"/>
      <c r="D1203" s="461"/>
      <c r="E1203" s="462"/>
      <c r="F1203" s="75">
        <v>1950000</v>
      </c>
      <c r="H1203" s="53"/>
    </row>
    <row r="1204" spans="1:8">
      <c r="A1204" s="98">
        <v>1238.8399999999999</v>
      </c>
      <c r="B1204" s="460" t="s">
        <v>1248</v>
      </c>
      <c r="C1204" s="461"/>
      <c r="D1204" s="461"/>
      <c r="E1204" s="462"/>
      <c r="F1204" s="59">
        <v>585562</v>
      </c>
      <c r="H1204" s="53"/>
    </row>
    <row r="1205" spans="1:8">
      <c r="A1205" s="98">
        <v>1238.8499999999999</v>
      </c>
      <c r="B1205" s="460" t="s">
        <v>1249</v>
      </c>
      <c r="C1205" s="461"/>
      <c r="D1205" s="461"/>
      <c r="E1205" s="462"/>
      <c r="F1205" s="59">
        <v>1795000</v>
      </c>
      <c r="H1205" s="53"/>
    </row>
    <row r="1206" spans="1:8">
      <c r="A1206" s="98">
        <v>1238.8599999999999</v>
      </c>
      <c r="B1206" s="302" t="s">
        <v>1250</v>
      </c>
      <c r="C1206" s="303"/>
      <c r="D1206" s="303"/>
      <c r="E1206" s="304"/>
      <c r="F1206" s="59">
        <v>891417</v>
      </c>
      <c r="H1206" s="53"/>
    </row>
    <row r="1207" spans="1:8">
      <c r="A1207" s="98">
        <v>1238.8699999999999</v>
      </c>
      <c r="B1207" s="302" t="s">
        <v>1251</v>
      </c>
      <c r="C1207" s="303"/>
      <c r="D1207" s="303"/>
      <c r="E1207" s="304"/>
      <c r="F1207" s="59">
        <v>688178.5</v>
      </c>
      <c r="H1207" s="53"/>
    </row>
    <row r="1208" spans="1:8">
      <c r="A1208" s="98">
        <v>1238.8800000000001</v>
      </c>
      <c r="B1208" s="302" t="s">
        <v>1252</v>
      </c>
      <c r="C1208" s="303"/>
      <c r="D1208" s="303"/>
      <c r="E1208" s="304"/>
      <c r="F1208" s="59">
        <v>870320</v>
      </c>
      <c r="H1208" s="53"/>
    </row>
    <row r="1209" spans="1:8">
      <c r="A1209" s="98">
        <v>1238.8900000000001</v>
      </c>
      <c r="B1209" s="302" t="s">
        <v>1253</v>
      </c>
      <c r="C1209" s="303"/>
      <c r="D1209" s="303"/>
      <c r="E1209" s="304"/>
      <c r="F1209" s="59">
        <v>2610853</v>
      </c>
      <c r="H1209" s="53"/>
    </row>
    <row r="1210" spans="1:8">
      <c r="A1210" s="98">
        <v>1238.9000000000001</v>
      </c>
      <c r="B1210" s="302" t="s">
        <v>1254</v>
      </c>
      <c r="C1210" s="303"/>
      <c r="D1210" s="303"/>
      <c r="E1210" s="304"/>
      <c r="F1210" s="59">
        <v>348300.73</v>
      </c>
      <c r="H1210" s="53"/>
    </row>
    <row r="1211" spans="1:8">
      <c r="A1211" s="98">
        <v>1238.9100000000001</v>
      </c>
      <c r="B1211" s="302" t="s">
        <v>1255</v>
      </c>
      <c r="C1211" s="303"/>
      <c r="D1211" s="303"/>
      <c r="E1211" s="304"/>
      <c r="F1211" s="59">
        <v>2895000</v>
      </c>
      <c r="H1211" s="53"/>
    </row>
    <row r="1212" spans="1:8">
      <c r="A1212" s="98">
        <v>1238.92</v>
      </c>
      <c r="B1212" s="324" t="s">
        <v>1256</v>
      </c>
      <c r="C1212" s="325"/>
      <c r="D1212" s="325"/>
      <c r="E1212" s="326"/>
      <c r="F1212" s="59">
        <v>1380828.03</v>
      </c>
      <c r="H1212" s="53"/>
    </row>
    <row r="1213" spans="1:8">
      <c r="A1213" s="98">
        <v>1238.93</v>
      </c>
      <c r="B1213" s="302" t="s">
        <v>1257</v>
      </c>
      <c r="C1213" s="303"/>
      <c r="D1213" s="303"/>
      <c r="E1213" s="304"/>
      <c r="F1213" s="59">
        <v>1457733.78</v>
      </c>
      <c r="H1213" s="53"/>
    </row>
    <row r="1214" spans="1:8">
      <c r="A1214" s="98">
        <v>1238.94</v>
      </c>
      <c r="B1214" s="302" t="s">
        <v>1258</v>
      </c>
      <c r="C1214" s="303"/>
      <c r="D1214" s="303"/>
      <c r="E1214" s="304"/>
      <c r="F1214" s="59">
        <v>1493059.18</v>
      </c>
      <c r="H1214" s="53"/>
    </row>
    <row r="1215" spans="1:8">
      <c r="A1215" s="98">
        <v>1238.95</v>
      </c>
      <c r="B1215" s="302" t="s">
        <v>1259</v>
      </c>
      <c r="C1215" s="303"/>
      <c r="D1215" s="303"/>
      <c r="E1215" s="304"/>
      <c r="F1215" s="59">
        <v>1492367</v>
      </c>
      <c r="H1215" s="53"/>
    </row>
    <row r="1216" spans="1:8">
      <c r="A1216" s="98">
        <v>1238.96</v>
      </c>
      <c r="B1216" s="302" t="s">
        <v>1260</v>
      </c>
      <c r="C1216" s="303"/>
      <c r="D1216" s="303"/>
      <c r="E1216" s="304"/>
      <c r="F1216" s="59">
        <v>286500</v>
      </c>
      <c r="H1216" s="53"/>
    </row>
    <row r="1217" spans="1:8">
      <c r="A1217" s="98">
        <v>1238.97</v>
      </c>
      <c r="B1217" s="529" t="s">
        <v>1261</v>
      </c>
      <c r="C1217" s="530"/>
      <c r="D1217" s="530"/>
      <c r="E1217" s="531"/>
      <c r="F1217" s="59">
        <v>524910</v>
      </c>
      <c r="H1217" s="53"/>
    </row>
    <row r="1218" spans="1:8">
      <c r="A1218" s="98">
        <v>1238.98</v>
      </c>
      <c r="B1218" s="302" t="s">
        <v>1262</v>
      </c>
      <c r="C1218" s="303"/>
      <c r="D1218" s="303"/>
      <c r="E1218" s="304"/>
      <c r="F1218" s="59">
        <v>166500</v>
      </c>
      <c r="H1218" s="53"/>
    </row>
    <row r="1219" spans="1:8">
      <c r="A1219" s="98">
        <v>1238.99</v>
      </c>
      <c r="B1219" s="302" t="s">
        <v>1263</v>
      </c>
      <c r="C1219" s="303"/>
      <c r="D1219" s="303"/>
      <c r="E1219" s="304"/>
      <c r="F1219" s="59">
        <v>800685</v>
      </c>
      <c r="H1219" s="53"/>
    </row>
    <row r="1220" spans="1:8">
      <c r="A1220" s="106">
        <v>1238.0999999999999</v>
      </c>
      <c r="B1220" s="302" t="s">
        <v>1264</v>
      </c>
      <c r="C1220" s="303"/>
      <c r="D1220" s="303"/>
      <c r="E1220" s="304"/>
      <c r="F1220" s="59">
        <v>249999.7</v>
      </c>
      <c r="H1220" s="53"/>
    </row>
    <row r="1221" spans="1:8">
      <c r="A1221" s="106">
        <v>1238.1010000000001</v>
      </c>
      <c r="B1221" s="324" t="s">
        <v>1265</v>
      </c>
      <c r="C1221" s="325"/>
      <c r="D1221" s="325"/>
      <c r="E1221" s="326"/>
      <c r="F1221" s="59">
        <v>332100</v>
      </c>
      <c r="H1221" s="53"/>
    </row>
    <row r="1222" spans="1:8">
      <c r="A1222" s="106">
        <v>1238.1020000000001</v>
      </c>
      <c r="B1222" s="302" t="s">
        <v>1266</v>
      </c>
      <c r="C1222" s="303"/>
      <c r="D1222" s="303"/>
      <c r="E1222" s="304"/>
      <c r="F1222" s="59">
        <v>1457771.9</v>
      </c>
      <c r="H1222" s="53"/>
    </row>
    <row r="1223" spans="1:8">
      <c r="A1223" s="106">
        <v>1238.1030000000001</v>
      </c>
      <c r="B1223" s="324" t="s">
        <v>1267</v>
      </c>
      <c r="C1223" s="325"/>
      <c r="D1223" s="325"/>
      <c r="E1223" s="326"/>
      <c r="F1223" s="59">
        <v>883803.8</v>
      </c>
      <c r="H1223" s="218"/>
    </row>
    <row r="1224" spans="1:8">
      <c r="A1224" s="106">
        <v>1238.104</v>
      </c>
      <c r="B1224" s="302" t="s">
        <v>1268</v>
      </c>
      <c r="C1224" s="303"/>
      <c r="D1224" s="303"/>
      <c r="E1224" s="304"/>
      <c r="F1224" s="59">
        <v>560000</v>
      </c>
      <c r="H1224" s="219"/>
    </row>
    <row r="1225" spans="1:8">
      <c r="A1225" s="106">
        <v>1238.105</v>
      </c>
      <c r="B1225" s="302" t="s">
        <v>1269</v>
      </c>
      <c r="C1225" s="303"/>
      <c r="D1225" s="303"/>
      <c r="E1225" s="304"/>
      <c r="F1225" s="59">
        <v>877000</v>
      </c>
      <c r="H1225" s="219"/>
    </row>
    <row r="1226" spans="1:8">
      <c r="A1226" s="106">
        <v>1238.106</v>
      </c>
      <c r="B1226" s="302" t="s">
        <v>1270</v>
      </c>
      <c r="C1226" s="303"/>
      <c r="D1226" s="303"/>
      <c r="E1226" s="304"/>
      <c r="F1226" s="59">
        <v>878000</v>
      </c>
      <c r="H1226" s="219"/>
    </row>
    <row r="1227" spans="1:8">
      <c r="A1227" s="106">
        <v>1238.107</v>
      </c>
      <c r="B1227" s="302" t="s">
        <v>1271</v>
      </c>
      <c r="C1227" s="303"/>
      <c r="D1227" s="303"/>
      <c r="E1227" s="304"/>
      <c r="F1227" s="59">
        <v>1351585.5</v>
      </c>
      <c r="H1227" s="219"/>
    </row>
    <row r="1228" spans="1:8">
      <c r="A1228" s="106">
        <v>1238.1079999999999</v>
      </c>
      <c r="B1228" s="302" t="s">
        <v>1272</v>
      </c>
      <c r="C1228" s="303"/>
      <c r="D1228" s="303"/>
      <c r="E1228" s="304"/>
      <c r="F1228" s="59">
        <v>2148714.7999999998</v>
      </c>
      <c r="H1228" s="219"/>
    </row>
    <row r="1229" spans="1:8">
      <c r="A1229" s="106">
        <v>1238.1089999999999</v>
      </c>
      <c r="B1229" s="302" t="s">
        <v>1273</v>
      </c>
      <c r="C1229" s="303"/>
      <c r="D1229" s="303"/>
      <c r="E1229" s="304"/>
      <c r="F1229" s="59">
        <v>2341900</v>
      </c>
      <c r="H1229" s="219"/>
    </row>
    <row r="1230" spans="1:8">
      <c r="A1230" s="106">
        <v>1238.1099999999999</v>
      </c>
      <c r="B1230" s="302" t="s">
        <v>1274</v>
      </c>
      <c r="C1230" s="303"/>
      <c r="D1230" s="303"/>
      <c r="E1230" s="304"/>
      <c r="F1230" s="75">
        <v>374000</v>
      </c>
      <c r="G1230" s="220"/>
      <c r="H1230" s="219"/>
    </row>
    <row r="1231" spans="1:8">
      <c r="A1231" s="106">
        <v>1238.1110000000001</v>
      </c>
      <c r="B1231" s="302" t="s">
        <v>1275</v>
      </c>
      <c r="C1231" s="303"/>
      <c r="D1231" s="303"/>
      <c r="E1231" s="304"/>
      <c r="F1231" s="52">
        <v>882050</v>
      </c>
      <c r="G1231" s="174"/>
      <c r="H1231" s="221"/>
    </row>
    <row r="1232" spans="1:8">
      <c r="A1232" s="106">
        <v>1238.1120000000001</v>
      </c>
      <c r="B1232" s="302" t="s">
        <v>56</v>
      </c>
      <c r="C1232" s="303"/>
      <c r="D1232" s="303"/>
      <c r="E1232" s="304"/>
      <c r="F1232" s="59">
        <v>1829891</v>
      </c>
      <c r="H1232" s="53"/>
    </row>
    <row r="1233" spans="1:8">
      <c r="A1233" s="106">
        <v>1238.1146000000001</v>
      </c>
      <c r="B1233" s="17"/>
      <c r="C1233" s="18"/>
      <c r="D1233" s="18"/>
      <c r="E1233" s="29"/>
      <c r="F1233" s="77"/>
      <c r="G1233" s="222"/>
      <c r="H1233" s="53"/>
    </row>
    <row r="1234" spans="1:8">
      <c r="A1234" s="106">
        <v>1238.1130000000001</v>
      </c>
      <c r="B1234" s="324" t="s">
        <v>1276</v>
      </c>
      <c r="C1234" s="325"/>
      <c r="D1234" s="325"/>
      <c r="E1234" s="326"/>
      <c r="F1234" s="59">
        <v>813865</v>
      </c>
      <c r="H1234" s="186"/>
    </row>
    <row r="1235" spans="1:8">
      <c r="A1235" s="106">
        <v>1238.114</v>
      </c>
      <c r="B1235" s="302" t="s">
        <v>1277</v>
      </c>
      <c r="C1235" s="303"/>
      <c r="D1235" s="303"/>
      <c r="E1235" s="304"/>
      <c r="F1235" s="52">
        <v>1796225</v>
      </c>
      <c r="H1235" s="223"/>
    </row>
    <row r="1236" spans="1:8">
      <c r="A1236" s="106">
        <v>1238.115</v>
      </c>
      <c r="B1236" s="324" t="s">
        <v>1278</v>
      </c>
      <c r="C1236" s="325"/>
      <c r="D1236" s="325"/>
      <c r="E1236" s="326"/>
      <c r="F1236" s="52">
        <v>2508403</v>
      </c>
      <c r="H1236" s="223"/>
    </row>
    <row r="1237" spans="1:8">
      <c r="A1237" s="106">
        <v>1238.116</v>
      </c>
      <c r="B1237" s="324" t="s">
        <v>1279</v>
      </c>
      <c r="C1237" s="325"/>
      <c r="D1237" s="325"/>
      <c r="E1237" s="326"/>
      <c r="F1237" s="52">
        <v>875809.34</v>
      </c>
      <c r="H1237" s="223"/>
    </row>
    <row r="1238" spans="1:8">
      <c r="A1238" s="106">
        <v>1238.117</v>
      </c>
      <c r="B1238" s="324" t="s">
        <v>1280</v>
      </c>
      <c r="C1238" s="325"/>
      <c r="D1238" s="325"/>
      <c r="E1238" s="326"/>
      <c r="F1238" s="52">
        <v>499300</v>
      </c>
      <c r="H1238" s="223"/>
    </row>
    <row r="1239" spans="1:8">
      <c r="A1239" s="106">
        <v>1238.1179999999999</v>
      </c>
      <c r="B1239" s="324" t="s">
        <v>1281</v>
      </c>
      <c r="C1239" s="325"/>
      <c r="D1239" s="325"/>
      <c r="E1239" s="326"/>
      <c r="F1239" s="52">
        <v>899000</v>
      </c>
      <c r="H1239" s="223"/>
    </row>
    <row r="1240" spans="1:8">
      <c r="A1240" s="106">
        <v>1238.1189999999999</v>
      </c>
      <c r="B1240" s="302" t="s">
        <v>1282</v>
      </c>
      <c r="C1240" s="303"/>
      <c r="D1240" s="303"/>
      <c r="E1240" s="304"/>
      <c r="F1240" s="59">
        <v>508000</v>
      </c>
      <c r="H1240" s="224"/>
    </row>
    <row r="1241" spans="1:8">
      <c r="A1241" s="106">
        <v>1238.1199999999999</v>
      </c>
      <c r="B1241" s="302" t="s">
        <v>1283</v>
      </c>
      <c r="C1241" s="303"/>
      <c r="D1241" s="303"/>
      <c r="E1241" s="304"/>
      <c r="F1241" s="59">
        <v>1795448.2</v>
      </c>
      <c r="H1241" s="224"/>
    </row>
    <row r="1242" spans="1:8">
      <c r="A1242" s="106">
        <v>1238.1210000000001</v>
      </c>
      <c r="B1242" s="324" t="s">
        <v>1284</v>
      </c>
      <c r="C1242" s="325"/>
      <c r="D1242" s="325"/>
      <c r="E1242" s="326"/>
      <c r="F1242" s="59">
        <v>2497661</v>
      </c>
      <c r="H1242" s="225"/>
    </row>
    <row r="1243" spans="1:8">
      <c r="A1243" s="106">
        <v>1238.1220000000001</v>
      </c>
      <c r="B1243" s="302" t="s">
        <v>1285</v>
      </c>
      <c r="C1243" s="303"/>
      <c r="D1243" s="303"/>
      <c r="E1243" s="304"/>
      <c r="F1243" s="59">
        <v>899620</v>
      </c>
      <c r="H1243" s="226"/>
    </row>
    <row r="1244" spans="1:8">
      <c r="A1244" s="106">
        <v>1238.123</v>
      </c>
      <c r="B1244" s="302" t="s">
        <v>1286</v>
      </c>
      <c r="C1244" s="303"/>
      <c r="D1244" s="303"/>
      <c r="E1244" s="304"/>
      <c r="F1244" s="11">
        <v>297305</v>
      </c>
      <c r="H1244" s="226"/>
    </row>
    <row r="1245" spans="1:8">
      <c r="A1245" s="106">
        <v>1238.124</v>
      </c>
      <c r="B1245" s="302" t="s">
        <v>1287</v>
      </c>
      <c r="C1245" s="303"/>
      <c r="D1245" s="303"/>
      <c r="E1245" s="304"/>
      <c r="F1245" s="11">
        <v>1998160</v>
      </c>
      <c r="H1245" s="226"/>
    </row>
    <row r="1246" spans="1:8">
      <c r="A1246" s="106">
        <v>1238.125</v>
      </c>
      <c r="B1246" s="302" t="s">
        <v>1288</v>
      </c>
      <c r="C1246" s="303"/>
      <c r="D1246" s="303"/>
      <c r="E1246" s="304"/>
      <c r="F1246" s="11">
        <v>174915</v>
      </c>
      <c r="H1246" s="226"/>
    </row>
    <row r="1247" spans="1:8">
      <c r="A1247" s="106">
        <v>1238.126</v>
      </c>
      <c r="B1247" s="302" t="s">
        <v>1288</v>
      </c>
      <c r="C1247" s="303"/>
      <c r="D1247" s="303"/>
      <c r="E1247" s="304"/>
      <c r="F1247" s="11">
        <v>649080</v>
      </c>
      <c r="H1247" s="226"/>
    </row>
    <row r="1248" spans="1:8">
      <c r="A1248" s="106">
        <v>1238.127</v>
      </c>
      <c r="B1248" s="302" t="s">
        <v>1289</v>
      </c>
      <c r="C1248" s="303"/>
      <c r="D1248" s="303"/>
      <c r="E1248" s="304"/>
      <c r="F1248" s="11">
        <v>459511</v>
      </c>
      <c r="H1248" s="226"/>
    </row>
    <row r="1249" spans="1:8">
      <c r="A1249" s="106">
        <v>1238.1279999999999</v>
      </c>
      <c r="B1249" s="302" t="s">
        <v>1290</v>
      </c>
      <c r="C1249" s="303"/>
      <c r="D1249" s="303"/>
      <c r="E1249" s="304"/>
      <c r="F1249" s="11">
        <v>5498500</v>
      </c>
      <c r="H1249" s="226"/>
    </row>
    <row r="1250" spans="1:8">
      <c r="A1250" s="106">
        <v>1238.1289999999999</v>
      </c>
      <c r="B1250" s="302" t="s">
        <v>1291</v>
      </c>
      <c r="C1250" s="303"/>
      <c r="D1250" s="303"/>
      <c r="E1250" s="304"/>
      <c r="F1250" s="11">
        <v>437953</v>
      </c>
      <c r="H1250" s="226"/>
    </row>
    <row r="1251" spans="1:8">
      <c r="A1251" s="106">
        <v>1238.1300000000001</v>
      </c>
      <c r="B1251" s="302" t="s">
        <v>1292</v>
      </c>
      <c r="C1251" s="303"/>
      <c r="D1251" s="303"/>
      <c r="E1251" s="304"/>
      <c r="F1251" s="11">
        <v>2198682</v>
      </c>
      <c r="H1251" s="226"/>
    </row>
    <row r="1252" spans="1:8">
      <c r="A1252" s="14">
        <v>1238.1310000000001</v>
      </c>
      <c r="B1252" s="302" t="s">
        <v>1337</v>
      </c>
      <c r="C1252" s="303"/>
      <c r="D1252" s="303"/>
      <c r="E1252" s="304"/>
      <c r="F1252" s="11">
        <v>2398300</v>
      </c>
      <c r="H1252" s="226"/>
    </row>
    <row r="1253" spans="1:8">
      <c r="A1253" s="14">
        <v>1238.1320000000001</v>
      </c>
      <c r="B1253" s="302" t="s">
        <v>1338</v>
      </c>
      <c r="C1253" s="303"/>
      <c r="D1253" s="303"/>
      <c r="E1253" s="304"/>
      <c r="F1253" s="11">
        <v>2710940</v>
      </c>
      <c r="H1253" s="226">
        <f>SUM(F1154:F1254)</f>
        <v>156997953.27000001</v>
      </c>
    </row>
    <row r="1254" spans="1:8">
      <c r="A1254" s="14">
        <v>1238.133</v>
      </c>
      <c r="B1254" s="302" t="s">
        <v>1339</v>
      </c>
      <c r="C1254" s="303"/>
      <c r="D1254" s="303"/>
      <c r="E1254" s="304"/>
      <c r="F1254" s="11">
        <v>2344250</v>
      </c>
      <c r="H1254" s="226">
        <f>SUM(H1253+H1134)</f>
        <v>208474236.18000001</v>
      </c>
    </row>
    <row r="1255" spans="1:8">
      <c r="A1255" s="106"/>
      <c r="B1255" s="569" t="s">
        <v>1293</v>
      </c>
      <c r="C1255" s="570"/>
      <c r="D1255" s="570"/>
      <c r="E1255" s="571"/>
      <c r="F1255" s="51">
        <f>SUM(F1153:F1254)</f>
        <v>239799131.65999997</v>
      </c>
      <c r="G1255" s="152"/>
      <c r="H1255" s="227">
        <f>SUM(H1251+H1153+H1253)</f>
        <v>239799131.66000003</v>
      </c>
    </row>
  </sheetData>
  <mergeCells count="1502">
    <mergeCell ref="B1250:E1250"/>
    <mergeCell ref="B1251:E1251"/>
    <mergeCell ref="B1255:E1255"/>
    <mergeCell ref="B1252:E1252"/>
    <mergeCell ref="B1253:E1253"/>
    <mergeCell ref="B1254:E1254"/>
    <mergeCell ref="B1244:E1244"/>
    <mergeCell ref="B1245:E1245"/>
    <mergeCell ref="B1246:E1246"/>
    <mergeCell ref="B1247:E1247"/>
    <mergeCell ref="B1248:E1248"/>
    <mergeCell ref="B1249:E1249"/>
    <mergeCell ref="B1238:E1238"/>
    <mergeCell ref="B1239:E1239"/>
    <mergeCell ref="B1240:E1240"/>
    <mergeCell ref="B1241:E1241"/>
    <mergeCell ref="B1242:E1242"/>
    <mergeCell ref="B1243:E1243"/>
    <mergeCell ref="B1231:E1231"/>
    <mergeCell ref="B1232:E1232"/>
    <mergeCell ref="B1234:E1234"/>
    <mergeCell ref="B1235:E1235"/>
    <mergeCell ref="B1236:E1236"/>
    <mergeCell ref="B1237:E1237"/>
    <mergeCell ref="B1225:E1225"/>
    <mergeCell ref="B1226:E1226"/>
    <mergeCell ref="B1227:E1227"/>
    <mergeCell ref="B1228:E1228"/>
    <mergeCell ref="B1229:E1229"/>
    <mergeCell ref="B1230:E1230"/>
    <mergeCell ref="B1219:E1219"/>
    <mergeCell ref="B1220:E1220"/>
    <mergeCell ref="B1221:E1221"/>
    <mergeCell ref="B1222:E1222"/>
    <mergeCell ref="B1223:E1223"/>
    <mergeCell ref="B1224:E1224"/>
    <mergeCell ref="B1213:E1213"/>
    <mergeCell ref="B1214:E1214"/>
    <mergeCell ref="B1215:E1215"/>
    <mergeCell ref="B1216:E1216"/>
    <mergeCell ref="B1217:E1217"/>
    <mergeCell ref="B1218:E1218"/>
    <mergeCell ref="B1207:E1207"/>
    <mergeCell ref="B1208:E1208"/>
    <mergeCell ref="B1209:E1209"/>
    <mergeCell ref="B1210:E1210"/>
    <mergeCell ref="B1211:E1211"/>
    <mergeCell ref="B1212:E1212"/>
    <mergeCell ref="B1201:E1201"/>
    <mergeCell ref="B1202:E1202"/>
    <mergeCell ref="B1203:E1203"/>
    <mergeCell ref="B1204:E1204"/>
    <mergeCell ref="B1205:E1205"/>
    <mergeCell ref="B1206:E1206"/>
    <mergeCell ref="B1195:E1195"/>
    <mergeCell ref="B1196:E1196"/>
    <mergeCell ref="B1197:E1197"/>
    <mergeCell ref="B1198:E1198"/>
    <mergeCell ref="B1199:E1199"/>
    <mergeCell ref="B1200:E1200"/>
    <mergeCell ref="B1189:E1189"/>
    <mergeCell ref="B1190:E1190"/>
    <mergeCell ref="B1191:E1191"/>
    <mergeCell ref="B1192:E1192"/>
    <mergeCell ref="B1193:E1193"/>
    <mergeCell ref="B1194:E1194"/>
    <mergeCell ref="B1183:E1183"/>
    <mergeCell ref="B1184:E1184"/>
    <mergeCell ref="B1185:E1185"/>
    <mergeCell ref="B1186:E1186"/>
    <mergeCell ref="B1187:E1187"/>
    <mergeCell ref="B1188:E1188"/>
    <mergeCell ref="B1177:E1177"/>
    <mergeCell ref="B1178:E1178"/>
    <mergeCell ref="B1179:E1179"/>
    <mergeCell ref="B1180:E1180"/>
    <mergeCell ref="B1181:E1181"/>
    <mergeCell ref="B1182:E1182"/>
    <mergeCell ref="B1171:E1171"/>
    <mergeCell ref="B1172:E1172"/>
    <mergeCell ref="B1173:E1173"/>
    <mergeCell ref="B1174:E1174"/>
    <mergeCell ref="B1175:E1175"/>
    <mergeCell ref="B1176:E1176"/>
    <mergeCell ref="B1165:E1165"/>
    <mergeCell ref="B1166:E1166"/>
    <mergeCell ref="B1167:E1167"/>
    <mergeCell ref="B1168:E1168"/>
    <mergeCell ref="B1169:E1169"/>
    <mergeCell ref="B1170:E1170"/>
    <mergeCell ref="B1159:E1159"/>
    <mergeCell ref="B1160:E1160"/>
    <mergeCell ref="B1161:E1161"/>
    <mergeCell ref="B1162:E1162"/>
    <mergeCell ref="B1163:E1163"/>
    <mergeCell ref="B1164:E1164"/>
    <mergeCell ref="B1153:E1153"/>
    <mergeCell ref="B1154:E1154"/>
    <mergeCell ref="B1155:E1155"/>
    <mergeCell ref="B1156:E1156"/>
    <mergeCell ref="B1157:E1157"/>
    <mergeCell ref="B1158:E1158"/>
    <mergeCell ref="A1149:B1149"/>
    <mergeCell ref="C1149:F1149"/>
    <mergeCell ref="G1149:H1149"/>
    <mergeCell ref="A1150:B1150"/>
    <mergeCell ref="C1150:F1150"/>
    <mergeCell ref="B1152:E1152"/>
    <mergeCell ref="G1152:H1152"/>
    <mergeCell ref="A1145:B1145"/>
    <mergeCell ref="C1145:E1145"/>
    <mergeCell ref="G1145:H1145"/>
    <mergeCell ref="A1146:B1146"/>
    <mergeCell ref="C1146:H1146"/>
    <mergeCell ref="A1148:F1148"/>
    <mergeCell ref="G1148:H1148"/>
    <mergeCell ref="A1138:H1138"/>
    <mergeCell ref="A1139:H1139"/>
    <mergeCell ref="A1141:H1141"/>
    <mergeCell ref="A1143:B1143"/>
    <mergeCell ref="C1143:H1143"/>
    <mergeCell ref="A1144:B1144"/>
    <mergeCell ref="C1144:E1144"/>
    <mergeCell ref="G1144:H1144"/>
    <mergeCell ref="B1131:E1131"/>
    <mergeCell ref="B1132:E1132"/>
    <mergeCell ref="B1133:E1133"/>
    <mergeCell ref="B1134:E1134"/>
    <mergeCell ref="B1135:E1135"/>
    <mergeCell ref="A1136:H1136"/>
    <mergeCell ref="B1125:E1125"/>
    <mergeCell ref="B1126:E1126"/>
    <mergeCell ref="B1127:E1127"/>
    <mergeCell ref="B1128:E1128"/>
    <mergeCell ref="B1129:E1129"/>
    <mergeCell ref="B1130:E1130"/>
    <mergeCell ref="B1119:E1119"/>
    <mergeCell ref="B1120:E1120"/>
    <mergeCell ref="B1121:E1121"/>
    <mergeCell ref="B1122:E1122"/>
    <mergeCell ref="B1123:E1123"/>
    <mergeCell ref="B1124:E1124"/>
    <mergeCell ref="B1109:E1109"/>
    <mergeCell ref="B1113:E1113"/>
    <mergeCell ref="B1114:E1114"/>
    <mergeCell ref="B1116:E1116"/>
    <mergeCell ref="B1117:E1117"/>
    <mergeCell ref="B1118:E1118"/>
    <mergeCell ref="B1103:E1103"/>
    <mergeCell ref="B1104:E1104"/>
    <mergeCell ref="B1105:E1105"/>
    <mergeCell ref="B1106:E1106"/>
    <mergeCell ref="B1107:E1107"/>
    <mergeCell ref="B1108:E1108"/>
    <mergeCell ref="B1096:E1096"/>
    <mergeCell ref="B1097:E1097"/>
    <mergeCell ref="B1098:E1098"/>
    <mergeCell ref="B1099:E1099"/>
    <mergeCell ref="B1100:E1100"/>
    <mergeCell ref="B1102:E1102"/>
    <mergeCell ref="B1090:E1090"/>
    <mergeCell ref="B1091:E1091"/>
    <mergeCell ref="B1092:E1092"/>
    <mergeCell ref="B1093:E1093"/>
    <mergeCell ref="B1094:E1094"/>
    <mergeCell ref="B1095:E1095"/>
    <mergeCell ref="B1084:E1084"/>
    <mergeCell ref="B1085:E1085"/>
    <mergeCell ref="B1086:E1086"/>
    <mergeCell ref="B1087:E1087"/>
    <mergeCell ref="B1088:E1088"/>
    <mergeCell ref="B1089:E1089"/>
    <mergeCell ref="B1077:E1077"/>
    <mergeCell ref="B1079:E1079"/>
    <mergeCell ref="B1080:E1080"/>
    <mergeCell ref="B1081:E1081"/>
    <mergeCell ref="B1082:E1082"/>
    <mergeCell ref="B1083:E1083"/>
    <mergeCell ref="B1068:E1068"/>
    <mergeCell ref="B1069:E1069"/>
    <mergeCell ref="B1070:E1070"/>
    <mergeCell ref="B1071:E1071"/>
    <mergeCell ref="B1075:E1075"/>
    <mergeCell ref="B1076:E1076"/>
    <mergeCell ref="B1062:E1062"/>
    <mergeCell ref="B1063:E1063"/>
    <mergeCell ref="B1064:E1064"/>
    <mergeCell ref="B1065:E1065"/>
    <mergeCell ref="B1066:E1066"/>
    <mergeCell ref="B1067:E1067"/>
    <mergeCell ref="B1056:E1056"/>
    <mergeCell ref="B1057:E1057"/>
    <mergeCell ref="B1058:E1058"/>
    <mergeCell ref="B1059:E1059"/>
    <mergeCell ref="B1060:E1060"/>
    <mergeCell ref="B1061:E1061"/>
    <mergeCell ref="B1050:E1050"/>
    <mergeCell ref="B1051:E1051"/>
    <mergeCell ref="B1052:E1052"/>
    <mergeCell ref="B1053:E1053"/>
    <mergeCell ref="B1054:E1054"/>
    <mergeCell ref="B1055:E1055"/>
    <mergeCell ref="B1044:E1044"/>
    <mergeCell ref="B1045:E1045"/>
    <mergeCell ref="B1046:E1046"/>
    <mergeCell ref="B1047:E1047"/>
    <mergeCell ref="B1048:E1048"/>
    <mergeCell ref="B1049:E1049"/>
    <mergeCell ref="B1037:E1037"/>
    <mergeCell ref="B1038:E1038"/>
    <mergeCell ref="B1040:E1040"/>
    <mergeCell ref="B1041:E1041"/>
    <mergeCell ref="B1042:E1042"/>
    <mergeCell ref="B1043:E1043"/>
    <mergeCell ref="B1031:E1031"/>
    <mergeCell ref="B1032:E1032"/>
    <mergeCell ref="B1033:E1033"/>
    <mergeCell ref="B1034:E1034"/>
    <mergeCell ref="B1035:E1035"/>
    <mergeCell ref="B1036:E1036"/>
    <mergeCell ref="B1024:E1024"/>
    <mergeCell ref="B1025:E1025"/>
    <mergeCell ref="B1026:E1026"/>
    <mergeCell ref="B1027:E1027"/>
    <mergeCell ref="B1028:E1028"/>
    <mergeCell ref="B1030:E1030"/>
    <mergeCell ref="B1018:E1018"/>
    <mergeCell ref="B1019:E1019"/>
    <mergeCell ref="B1020:E1020"/>
    <mergeCell ref="B1021:E1021"/>
    <mergeCell ref="B1022:E1022"/>
    <mergeCell ref="B1023:E1023"/>
    <mergeCell ref="B1002:E1002"/>
    <mergeCell ref="B1003:E1003"/>
    <mergeCell ref="B1004:E1004"/>
    <mergeCell ref="B1005:E1005"/>
    <mergeCell ref="B1016:E1016"/>
    <mergeCell ref="B1017:E1017"/>
    <mergeCell ref="B995:E995"/>
    <mergeCell ref="B997:E997"/>
    <mergeCell ref="B998:E998"/>
    <mergeCell ref="B999:E999"/>
    <mergeCell ref="B1000:E1000"/>
    <mergeCell ref="B1001:E1001"/>
    <mergeCell ref="G989:H989"/>
    <mergeCell ref="B990:E990"/>
    <mergeCell ref="G990:H990"/>
    <mergeCell ref="B991:E991"/>
    <mergeCell ref="B993:E993"/>
    <mergeCell ref="B994:E994"/>
    <mergeCell ref="B984:E984"/>
    <mergeCell ref="B985:E985"/>
    <mergeCell ref="B986:E986"/>
    <mergeCell ref="B987:E987"/>
    <mergeCell ref="B988:E988"/>
    <mergeCell ref="B989:E989"/>
    <mergeCell ref="B975:E975"/>
    <mergeCell ref="B976:E976"/>
    <mergeCell ref="B977:E977"/>
    <mergeCell ref="B978:E978"/>
    <mergeCell ref="B979:E979"/>
    <mergeCell ref="B982:E982"/>
    <mergeCell ref="B969:E969"/>
    <mergeCell ref="B970:E970"/>
    <mergeCell ref="B971:E971"/>
    <mergeCell ref="B972:E972"/>
    <mergeCell ref="B973:E973"/>
    <mergeCell ref="B974:E974"/>
    <mergeCell ref="B963:E963"/>
    <mergeCell ref="B964:E964"/>
    <mergeCell ref="B965:E965"/>
    <mergeCell ref="B966:E966"/>
    <mergeCell ref="B967:E967"/>
    <mergeCell ref="B968:E968"/>
    <mergeCell ref="B957:E957"/>
    <mergeCell ref="B958:E958"/>
    <mergeCell ref="B959:E959"/>
    <mergeCell ref="B960:E960"/>
    <mergeCell ref="B961:E961"/>
    <mergeCell ref="B962:E962"/>
    <mergeCell ref="B951:E951"/>
    <mergeCell ref="B952:E952"/>
    <mergeCell ref="B953:E953"/>
    <mergeCell ref="B954:E954"/>
    <mergeCell ref="B955:E955"/>
    <mergeCell ref="B956:E956"/>
    <mergeCell ref="B945:E945"/>
    <mergeCell ref="B946:E946"/>
    <mergeCell ref="B947:E947"/>
    <mergeCell ref="B948:E948"/>
    <mergeCell ref="B949:E949"/>
    <mergeCell ref="B950:E950"/>
    <mergeCell ref="B939:E939"/>
    <mergeCell ref="B940:E940"/>
    <mergeCell ref="B941:E941"/>
    <mergeCell ref="B942:E942"/>
    <mergeCell ref="B943:E943"/>
    <mergeCell ref="B944:E944"/>
    <mergeCell ref="B933:E933"/>
    <mergeCell ref="B934:E934"/>
    <mergeCell ref="B935:E935"/>
    <mergeCell ref="B936:E936"/>
    <mergeCell ref="B937:E937"/>
    <mergeCell ref="B938:E938"/>
    <mergeCell ref="B927:E927"/>
    <mergeCell ref="B928:E928"/>
    <mergeCell ref="B929:E929"/>
    <mergeCell ref="B930:E930"/>
    <mergeCell ref="B931:E931"/>
    <mergeCell ref="B932:E932"/>
    <mergeCell ref="B921:E921"/>
    <mergeCell ref="B922:E922"/>
    <mergeCell ref="B923:E923"/>
    <mergeCell ref="B924:E924"/>
    <mergeCell ref="B925:E925"/>
    <mergeCell ref="B926:E926"/>
    <mergeCell ref="B915:E915"/>
    <mergeCell ref="B916:E916"/>
    <mergeCell ref="B917:E917"/>
    <mergeCell ref="B918:E918"/>
    <mergeCell ref="B919:E919"/>
    <mergeCell ref="B920:E920"/>
    <mergeCell ref="B908:E908"/>
    <mergeCell ref="B909:E909"/>
    <mergeCell ref="B910:E910"/>
    <mergeCell ref="B911:E911"/>
    <mergeCell ref="B912:E912"/>
    <mergeCell ref="B913:E913"/>
    <mergeCell ref="B902:E902"/>
    <mergeCell ref="B903:E903"/>
    <mergeCell ref="B904:E904"/>
    <mergeCell ref="B905:E905"/>
    <mergeCell ref="B906:E906"/>
    <mergeCell ref="B907:E907"/>
    <mergeCell ref="B896:E896"/>
    <mergeCell ref="B897:E897"/>
    <mergeCell ref="B898:E898"/>
    <mergeCell ref="B899:E899"/>
    <mergeCell ref="B900:E900"/>
    <mergeCell ref="B901:E901"/>
    <mergeCell ref="B890:E890"/>
    <mergeCell ref="B891:E891"/>
    <mergeCell ref="B892:E892"/>
    <mergeCell ref="B893:E893"/>
    <mergeCell ref="B894:E894"/>
    <mergeCell ref="B895:E895"/>
    <mergeCell ref="A886:B886"/>
    <mergeCell ref="C886:F886"/>
    <mergeCell ref="G886:H886"/>
    <mergeCell ref="A887:B887"/>
    <mergeCell ref="C887:F887"/>
    <mergeCell ref="B889:E889"/>
    <mergeCell ref="G889:H889"/>
    <mergeCell ref="A882:B882"/>
    <mergeCell ref="C882:E882"/>
    <mergeCell ref="G882:H882"/>
    <mergeCell ref="A883:B883"/>
    <mergeCell ref="C883:H883"/>
    <mergeCell ref="A885:F885"/>
    <mergeCell ref="G885:H885"/>
    <mergeCell ref="A878:H878"/>
    <mergeCell ref="A880:B880"/>
    <mergeCell ref="C880:H880"/>
    <mergeCell ref="A881:B881"/>
    <mergeCell ref="C881:E881"/>
    <mergeCell ref="G881:H881"/>
    <mergeCell ref="B870:E870"/>
    <mergeCell ref="B871:E871"/>
    <mergeCell ref="B872:E872"/>
    <mergeCell ref="A873:H873"/>
    <mergeCell ref="A875:H875"/>
    <mergeCell ref="A876:H876"/>
    <mergeCell ref="B864:E864"/>
    <mergeCell ref="B865:E865"/>
    <mergeCell ref="B866:E866"/>
    <mergeCell ref="B867:E867"/>
    <mergeCell ref="B868:E868"/>
    <mergeCell ref="B869:E869"/>
    <mergeCell ref="B858:E858"/>
    <mergeCell ref="B859:E859"/>
    <mergeCell ref="B860:E860"/>
    <mergeCell ref="B861:E861"/>
    <mergeCell ref="B862:E862"/>
    <mergeCell ref="B863:E863"/>
    <mergeCell ref="B852:E852"/>
    <mergeCell ref="B853:E853"/>
    <mergeCell ref="B854:E854"/>
    <mergeCell ref="B855:E855"/>
    <mergeCell ref="B856:E856"/>
    <mergeCell ref="B857:E857"/>
    <mergeCell ref="G847:H847"/>
    <mergeCell ref="B848:E848"/>
    <mergeCell ref="G848:H848"/>
    <mergeCell ref="B849:E849"/>
    <mergeCell ref="B850:E850"/>
    <mergeCell ref="B851:E851"/>
    <mergeCell ref="B842:E842"/>
    <mergeCell ref="B843:E843"/>
    <mergeCell ref="B844:E844"/>
    <mergeCell ref="B845:E845"/>
    <mergeCell ref="B846:E846"/>
    <mergeCell ref="B847:E847"/>
    <mergeCell ref="B836:E836"/>
    <mergeCell ref="B837:E837"/>
    <mergeCell ref="B838:E838"/>
    <mergeCell ref="B839:E839"/>
    <mergeCell ref="B840:E840"/>
    <mergeCell ref="B841:E841"/>
    <mergeCell ref="B830:E830"/>
    <mergeCell ref="B831:E831"/>
    <mergeCell ref="B832:E832"/>
    <mergeCell ref="B833:E833"/>
    <mergeCell ref="B834:E834"/>
    <mergeCell ref="B835:E835"/>
    <mergeCell ref="B824:E824"/>
    <mergeCell ref="B825:E825"/>
    <mergeCell ref="B826:E826"/>
    <mergeCell ref="B827:E827"/>
    <mergeCell ref="B828:E828"/>
    <mergeCell ref="B829:E829"/>
    <mergeCell ref="B818:D818"/>
    <mergeCell ref="B819:E819"/>
    <mergeCell ref="B820:E820"/>
    <mergeCell ref="B821:E821"/>
    <mergeCell ref="B822:E822"/>
    <mergeCell ref="B823:E823"/>
    <mergeCell ref="B812:E812"/>
    <mergeCell ref="B813:E813"/>
    <mergeCell ref="B814:E814"/>
    <mergeCell ref="B815:E815"/>
    <mergeCell ref="B816:E816"/>
    <mergeCell ref="B817:D817"/>
    <mergeCell ref="B806:E806"/>
    <mergeCell ref="B807:E807"/>
    <mergeCell ref="B808:E808"/>
    <mergeCell ref="B809:E809"/>
    <mergeCell ref="B810:E810"/>
    <mergeCell ref="B811:E811"/>
    <mergeCell ref="B800:E800"/>
    <mergeCell ref="B801:E801"/>
    <mergeCell ref="B802:E802"/>
    <mergeCell ref="B803:E803"/>
    <mergeCell ref="B804:E804"/>
    <mergeCell ref="B805:E805"/>
    <mergeCell ref="B794:E794"/>
    <mergeCell ref="B795:E795"/>
    <mergeCell ref="B796:E796"/>
    <mergeCell ref="B797:E797"/>
    <mergeCell ref="B798:E798"/>
    <mergeCell ref="B799:E799"/>
    <mergeCell ref="B788:E788"/>
    <mergeCell ref="B789:E789"/>
    <mergeCell ref="B790:E790"/>
    <mergeCell ref="B791:E791"/>
    <mergeCell ref="B792:E792"/>
    <mergeCell ref="B793:E793"/>
    <mergeCell ref="B782:E782"/>
    <mergeCell ref="B783:E783"/>
    <mergeCell ref="B784:E784"/>
    <mergeCell ref="B785:E785"/>
    <mergeCell ref="B786:E786"/>
    <mergeCell ref="B787:E787"/>
    <mergeCell ref="B776:E776"/>
    <mergeCell ref="B777:E777"/>
    <mergeCell ref="B778:E778"/>
    <mergeCell ref="B779:E779"/>
    <mergeCell ref="B780:E780"/>
    <mergeCell ref="B781:E781"/>
    <mergeCell ref="B770:E770"/>
    <mergeCell ref="B771:E771"/>
    <mergeCell ref="B772:E772"/>
    <mergeCell ref="B773:E773"/>
    <mergeCell ref="B774:E774"/>
    <mergeCell ref="B775:E775"/>
    <mergeCell ref="B764:E764"/>
    <mergeCell ref="B765:E765"/>
    <mergeCell ref="B766:E766"/>
    <mergeCell ref="B767:E767"/>
    <mergeCell ref="B768:E768"/>
    <mergeCell ref="B769:E769"/>
    <mergeCell ref="A759:B759"/>
    <mergeCell ref="C759:F759"/>
    <mergeCell ref="B761:E761"/>
    <mergeCell ref="G761:H761"/>
    <mergeCell ref="B762:E762"/>
    <mergeCell ref="B763:E763"/>
    <mergeCell ref="A755:B755"/>
    <mergeCell ref="C755:H755"/>
    <mergeCell ref="A757:F757"/>
    <mergeCell ref="G757:H757"/>
    <mergeCell ref="A758:B758"/>
    <mergeCell ref="C758:F758"/>
    <mergeCell ref="G758:H758"/>
    <mergeCell ref="A752:B752"/>
    <mergeCell ref="C752:H752"/>
    <mergeCell ref="A753:B753"/>
    <mergeCell ref="C753:E753"/>
    <mergeCell ref="G753:H753"/>
    <mergeCell ref="A754:B754"/>
    <mergeCell ref="C754:E754"/>
    <mergeCell ref="G754:H754"/>
    <mergeCell ref="B743:E743"/>
    <mergeCell ref="B744:E744"/>
    <mergeCell ref="A745:H745"/>
    <mergeCell ref="A747:H747"/>
    <mergeCell ref="A748:H748"/>
    <mergeCell ref="A750:H750"/>
    <mergeCell ref="B737:E737"/>
    <mergeCell ref="B738:E738"/>
    <mergeCell ref="B739:E739"/>
    <mergeCell ref="B740:E740"/>
    <mergeCell ref="B741:E741"/>
    <mergeCell ref="B742:E742"/>
    <mergeCell ref="B731:E731"/>
    <mergeCell ref="B732:E732"/>
    <mergeCell ref="B733:E733"/>
    <mergeCell ref="B734:E734"/>
    <mergeCell ref="B735:E735"/>
    <mergeCell ref="B736:E736"/>
    <mergeCell ref="B725:E725"/>
    <mergeCell ref="B726:E726"/>
    <mergeCell ref="B727:E727"/>
    <mergeCell ref="B728:E728"/>
    <mergeCell ref="B729:E729"/>
    <mergeCell ref="B730:E730"/>
    <mergeCell ref="B719:E719"/>
    <mergeCell ref="B720:E720"/>
    <mergeCell ref="B721:E721"/>
    <mergeCell ref="B722:E722"/>
    <mergeCell ref="B723:E723"/>
    <mergeCell ref="B724:E724"/>
    <mergeCell ref="B713:E713"/>
    <mergeCell ref="B714:E714"/>
    <mergeCell ref="B715:E715"/>
    <mergeCell ref="B716:E716"/>
    <mergeCell ref="B717:E717"/>
    <mergeCell ref="B718:E718"/>
    <mergeCell ref="B707:E707"/>
    <mergeCell ref="B708:E708"/>
    <mergeCell ref="B709:E709"/>
    <mergeCell ref="B710:E710"/>
    <mergeCell ref="B711:E711"/>
    <mergeCell ref="B712:E712"/>
    <mergeCell ref="B701:E701"/>
    <mergeCell ref="B702:E702"/>
    <mergeCell ref="B703:E703"/>
    <mergeCell ref="B704:E704"/>
    <mergeCell ref="B705:E705"/>
    <mergeCell ref="B706:E706"/>
    <mergeCell ref="B695:E695"/>
    <mergeCell ref="B696:E696"/>
    <mergeCell ref="B697:E697"/>
    <mergeCell ref="B698:E698"/>
    <mergeCell ref="B699:E699"/>
    <mergeCell ref="B700:E700"/>
    <mergeCell ref="A690:B690"/>
    <mergeCell ref="C690:F690"/>
    <mergeCell ref="B692:E692"/>
    <mergeCell ref="G692:H692"/>
    <mergeCell ref="B693:E693"/>
    <mergeCell ref="B694:E694"/>
    <mergeCell ref="A686:B686"/>
    <mergeCell ref="C686:H686"/>
    <mergeCell ref="A688:F688"/>
    <mergeCell ref="G688:H688"/>
    <mergeCell ref="A689:B689"/>
    <mergeCell ref="C689:F689"/>
    <mergeCell ref="G689:H689"/>
    <mergeCell ref="A684:B684"/>
    <mergeCell ref="C684:E684"/>
    <mergeCell ref="G684:H684"/>
    <mergeCell ref="A685:B685"/>
    <mergeCell ref="C685:E685"/>
    <mergeCell ref="G685:H685"/>
    <mergeCell ref="B676:E676"/>
    <mergeCell ref="A677:H677"/>
    <mergeCell ref="A679:H679"/>
    <mergeCell ref="A680:H680"/>
    <mergeCell ref="A681:H681"/>
    <mergeCell ref="A683:B683"/>
    <mergeCell ref="C683:H683"/>
    <mergeCell ref="B670:E670"/>
    <mergeCell ref="B671:E671"/>
    <mergeCell ref="B672:E672"/>
    <mergeCell ref="B673:E673"/>
    <mergeCell ref="B674:E674"/>
    <mergeCell ref="B675:E675"/>
    <mergeCell ref="B664:E664"/>
    <mergeCell ref="B665:E665"/>
    <mergeCell ref="B666:E666"/>
    <mergeCell ref="B667:E667"/>
    <mergeCell ref="B668:E668"/>
    <mergeCell ref="B669:E669"/>
    <mergeCell ref="B657:E657"/>
    <mergeCell ref="B658:E658"/>
    <mergeCell ref="B659:E659"/>
    <mergeCell ref="B660:D660"/>
    <mergeCell ref="B661:E661"/>
    <mergeCell ref="B663:E663"/>
    <mergeCell ref="B651:E651"/>
    <mergeCell ref="B652:E652"/>
    <mergeCell ref="B653:E653"/>
    <mergeCell ref="B654:E654"/>
    <mergeCell ref="B655:E655"/>
    <mergeCell ref="B656:E656"/>
    <mergeCell ref="B644:E644"/>
    <mergeCell ref="B645:E645"/>
    <mergeCell ref="B646:E646"/>
    <mergeCell ref="B647:E647"/>
    <mergeCell ref="B649:E649"/>
    <mergeCell ref="B650:E650"/>
    <mergeCell ref="A639:B639"/>
    <mergeCell ref="C639:F639"/>
    <mergeCell ref="B641:E641"/>
    <mergeCell ref="G641:H641"/>
    <mergeCell ref="B642:E642"/>
    <mergeCell ref="B643:E643"/>
    <mergeCell ref="A635:B635"/>
    <mergeCell ref="C635:H635"/>
    <mergeCell ref="A637:F637"/>
    <mergeCell ref="G637:H637"/>
    <mergeCell ref="A638:B638"/>
    <mergeCell ref="C638:F638"/>
    <mergeCell ref="G638:H638"/>
    <mergeCell ref="A633:B633"/>
    <mergeCell ref="C633:E633"/>
    <mergeCell ref="G633:H633"/>
    <mergeCell ref="A634:B634"/>
    <mergeCell ref="C634:E634"/>
    <mergeCell ref="G634:H634"/>
    <mergeCell ref="B624:E624"/>
    <mergeCell ref="A625:H625"/>
    <mergeCell ref="A627:H627"/>
    <mergeCell ref="A628:H628"/>
    <mergeCell ref="A630:H630"/>
    <mergeCell ref="A632:B632"/>
    <mergeCell ref="C632:H632"/>
    <mergeCell ref="B618:E618"/>
    <mergeCell ref="B619:E619"/>
    <mergeCell ref="B620:E620"/>
    <mergeCell ref="B621:E621"/>
    <mergeCell ref="B622:E622"/>
    <mergeCell ref="B623:E623"/>
    <mergeCell ref="B612:E612"/>
    <mergeCell ref="B613:E613"/>
    <mergeCell ref="B614:E614"/>
    <mergeCell ref="B615:E615"/>
    <mergeCell ref="B616:E616"/>
    <mergeCell ref="B617:E617"/>
    <mergeCell ref="B606:E606"/>
    <mergeCell ref="B607:E607"/>
    <mergeCell ref="B608:E608"/>
    <mergeCell ref="B609:E609"/>
    <mergeCell ref="B610:E610"/>
    <mergeCell ref="B611:E611"/>
    <mergeCell ref="B600:E600"/>
    <mergeCell ref="B601:E601"/>
    <mergeCell ref="B602:E602"/>
    <mergeCell ref="B603:E603"/>
    <mergeCell ref="B604:E604"/>
    <mergeCell ref="B605:E605"/>
    <mergeCell ref="B594:E594"/>
    <mergeCell ref="B595:E595"/>
    <mergeCell ref="B596:E596"/>
    <mergeCell ref="B597:E597"/>
    <mergeCell ref="B598:E598"/>
    <mergeCell ref="B599:E599"/>
    <mergeCell ref="B588:E588"/>
    <mergeCell ref="B589:E589"/>
    <mergeCell ref="B590:E590"/>
    <mergeCell ref="B591:E591"/>
    <mergeCell ref="B592:E592"/>
    <mergeCell ref="B593:E593"/>
    <mergeCell ref="B582:E582"/>
    <mergeCell ref="B583:E583"/>
    <mergeCell ref="B584:E584"/>
    <mergeCell ref="B585:E585"/>
    <mergeCell ref="B586:E586"/>
    <mergeCell ref="B587:E587"/>
    <mergeCell ref="B576:E576"/>
    <mergeCell ref="B577:E577"/>
    <mergeCell ref="B578:E578"/>
    <mergeCell ref="B579:E579"/>
    <mergeCell ref="B580:E580"/>
    <mergeCell ref="B581:E581"/>
    <mergeCell ref="A571:B571"/>
    <mergeCell ref="C571:F571"/>
    <mergeCell ref="B573:E573"/>
    <mergeCell ref="G573:H573"/>
    <mergeCell ref="B574:E574"/>
    <mergeCell ref="B575:E575"/>
    <mergeCell ref="A567:B567"/>
    <mergeCell ref="C567:H567"/>
    <mergeCell ref="A569:F569"/>
    <mergeCell ref="G569:H569"/>
    <mergeCell ref="A570:B570"/>
    <mergeCell ref="C570:F570"/>
    <mergeCell ref="G570:H570"/>
    <mergeCell ref="A565:B565"/>
    <mergeCell ref="C565:E565"/>
    <mergeCell ref="G565:H565"/>
    <mergeCell ref="A566:B566"/>
    <mergeCell ref="C566:E566"/>
    <mergeCell ref="G566:H566"/>
    <mergeCell ref="A557:H557"/>
    <mergeCell ref="A559:H559"/>
    <mergeCell ref="A560:H560"/>
    <mergeCell ref="A562:H562"/>
    <mergeCell ref="A564:B564"/>
    <mergeCell ref="C564:H564"/>
    <mergeCell ref="B551:E551"/>
    <mergeCell ref="B552:E552"/>
    <mergeCell ref="B553:E553"/>
    <mergeCell ref="B554:E554"/>
    <mergeCell ref="B555:E555"/>
    <mergeCell ref="B556:E556"/>
    <mergeCell ref="B545:E545"/>
    <mergeCell ref="B546:E546"/>
    <mergeCell ref="B547:E547"/>
    <mergeCell ref="B548:E548"/>
    <mergeCell ref="B549:E549"/>
    <mergeCell ref="B550:E550"/>
    <mergeCell ref="B539:E539"/>
    <mergeCell ref="B540:E540"/>
    <mergeCell ref="B541:E541"/>
    <mergeCell ref="B542:E542"/>
    <mergeCell ref="B543:E543"/>
    <mergeCell ref="B544:E544"/>
    <mergeCell ref="B533:E533"/>
    <mergeCell ref="B534:E534"/>
    <mergeCell ref="B535:E535"/>
    <mergeCell ref="B536:E536"/>
    <mergeCell ref="B537:E537"/>
    <mergeCell ref="B538:E538"/>
    <mergeCell ref="G527:H527"/>
    <mergeCell ref="B528:E528"/>
    <mergeCell ref="B529:E529"/>
    <mergeCell ref="B530:E530"/>
    <mergeCell ref="B531:E531"/>
    <mergeCell ref="B532:E532"/>
    <mergeCell ref="B522:E522"/>
    <mergeCell ref="B523:E523"/>
    <mergeCell ref="B524:E524"/>
    <mergeCell ref="B525:E525"/>
    <mergeCell ref="B526:E526"/>
    <mergeCell ref="B527:E527"/>
    <mergeCell ref="B516:E516"/>
    <mergeCell ref="B517:E517"/>
    <mergeCell ref="B518:E518"/>
    <mergeCell ref="B519:E519"/>
    <mergeCell ref="B520:E520"/>
    <mergeCell ref="B521:E521"/>
    <mergeCell ref="B510:E510"/>
    <mergeCell ref="B511:E511"/>
    <mergeCell ref="B512:E512"/>
    <mergeCell ref="B513:E513"/>
    <mergeCell ref="B514:E514"/>
    <mergeCell ref="B515:E515"/>
    <mergeCell ref="A506:B506"/>
    <mergeCell ref="C506:F506"/>
    <mergeCell ref="G506:H506"/>
    <mergeCell ref="A507:B507"/>
    <mergeCell ref="C507:F507"/>
    <mergeCell ref="B509:E509"/>
    <mergeCell ref="G509:H509"/>
    <mergeCell ref="A502:B502"/>
    <mergeCell ref="C502:E502"/>
    <mergeCell ref="G502:H502"/>
    <mergeCell ref="A503:B503"/>
    <mergeCell ref="C503:H503"/>
    <mergeCell ref="A505:F505"/>
    <mergeCell ref="G505:H505"/>
    <mergeCell ref="A498:H498"/>
    <mergeCell ref="A500:B500"/>
    <mergeCell ref="C500:H500"/>
    <mergeCell ref="A501:B501"/>
    <mergeCell ref="C501:E501"/>
    <mergeCell ref="G501:H501"/>
    <mergeCell ref="B490:E490"/>
    <mergeCell ref="B491:E491"/>
    <mergeCell ref="B492:E492"/>
    <mergeCell ref="A493:H493"/>
    <mergeCell ref="A495:H495"/>
    <mergeCell ref="A496:H496"/>
    <mergeCell ref="B484:E484"/>
    <mergeCell ref="B485:E485"/>
    <mergeCell ref="B486:E486"/>
    <mergeCell ref="B487:E487"/>
    <mergeCell ref="B488:E488"/>
    <mergeCell ref="B489:E489"/>
    <mergeCell ref="B478:E478"/>
    <mergeCell ref="B479:E479"/>
    <mergeCell ref="B480:E480"/>
    <mergeCell ref="B481:E481"/>
    <mergeCell ref="B482:E482"/>
    <mergeCell ref="B483:E483"/>
    <mergeCell ref="A473:B473"/>
    <mergeCell ref="C473:F473"/>
    <mergeCell ref="B475:E475"/>
    <mergeCell ref="G475:H475"/>
    <mergeCell ref="B476:E476"/>
    <mergeCell ref="B477:E477"/>
    <mergeCell ref="A469:B469"/>
    <mergeCell ref="C469:H469"/>
    <mergeCell ref="A471:F471"/>
    <mergeCell ref="G471:H471"/>
    <mergeCell ref="A472:B472"/>
    <mergeCell ref="C472:F472"/>
    <mergeCell ref="G472:H472"/>
    <mergeCell ref="A466:B466"/>
    <mergeCell ref="C466:H466"/>
    <mergeCell ref="A467:B467"/>
    <mergeCell ref="C467:E467"/>
    <mergeCell ref="G467:H467"/>
    <mergeCell ref="A468:B468"/>
    <mergeCell ref="C468:E468"/>
    <mergeCell ref="G468:H468"/>
    <mergeCell ref="B457:E457"/>
    <mergeCell ref="B458:E458"/>
    <mergeCell ref="A459:H459"/>
    <mergeCell ref="A461:H461"/>
    <mergeCell ref="A462:H462"/>
    <mergeCell ref="A464:H464"/>
    <mergeCell ref="B451:E451"/>
    <mergeCell ref="B452:E452"/>
    <mergeCell ref="B453:E453"/>
    <mergeCell ref="B454:E454"/>
    <mergeCell ref="B455:E455"/>
    <mergeCell ref="B456:E456"/>
    <mergeCell ref="B445:E445"/>
    <mergeCell ref="B446:E446"/>
    <mergeCell ref="B447:E447"/>
    <mergeCell ref="B448:E448"/>
    <mergeCell ref="B449:E449"/>
    <mergeCell ref="B450:E450"/>
    <mergeCell ref="A440:B440"/>
    <mergeCell ref="C440:F440"/>
    <mergeCell ref="B442:E442"/>
    <mergeCell ref="G442:H442"/>
    <mergeCell ref="B443:E443"/>
    <mergeCell ref="B444:E444"/>
    <mergeCell ref="A436:B436"/>
    <mergeCell ref="C436:H436"/>
    <mergeCell ref="A438:F438"/>
    <mergeCell ref="G438:H438"/>
    <mergeCell ref="A439:B439"/>
    <mergeCell ref="C439:F439"/>
    <mergeCell ref="G439:H439"/>
    <mergeCell ref="A434:B434"/>
    <mergeCell ref="C434:E434"/>
    <mergeCell ref="G434:H434"/>
    <mergeCell ref="A435:B435"/>
    <mergeCell ref="C435:E435"/>
    <mergeCell ref="G435:H435"/>
    <mergeCell ref="A426:H426"/>
    <mergeCell ref="A428:H428"/>
    <mergeCell ref="A429:H429"/>
    <mergeCell ref="A431:H431"/>
    <mergeCell ref="A433:B433"/>
    <mergeCell ref="C433:H433"/>
    <mergeCell ref="B420:E420"/>
    <mergeCell ref="B421:E421"/>
    <mergeCell ref="B422:E422"/>
    <mergeCell ref="B423:E423"/>
    <mergeCell ref="B424:E424"/>
    <mergeCell ref="B425:E425"/>
    <mergeCell ref="B414:E414"/>
    <mergeCell ref="B415:E415"/>
    <mergeCell ref="B416:E416"/>
    <mergeCell ref="B417:E417"/>
    <mergeCell ref="B418:E418"/>
    <mergeCell ref="B419:E419"/>
    <mergeCell ref="B408:E408"/>
    <mergeCell ref="B409:E409"/>
    <mergeCell ref="B410:E410"/>
    <mergeCell ref="B411:E411"/>
    <mergeCell ref="B412:E412"/>
    <mergeCell ref="B413:E413"/>
    <mergeCell ref="A403:B403"/>
    <mergeCell ref="C403:F403"/>
    <mergeCell ref="B405:E405"/>
    <mergeCell ref="G405:H405"/>
    <mergeCell ref="B406:E406"/>
    <mergeCell ref="B407:E407"/>
    <mergeCell ref="A399:B399"/>
    <mergeCell ref="C399:H399"/>
    <mergeCell ref="A401:F401"/>
    <mergeCell ref="G401:H401"/>
    <mergeCell ref="A402:B402"/>
    <mergeCell ref="C402:F402"/>
    <mergeCell ref="G402:H402"/>
    <mergeCell ref="A397:B397"/>
    <mergeCell ref="C397:E397"/>
    <mergeCell ref="G397:H397"/>
    <mergeCell ref="A398:B398"/>
    <mergeCell ref="C398:E398"/>
    <mergeCell ref="G398:H398"/>
    <mergeCell ref="A389:H389"/>
    <mergeCell ref="A391:H391"/>
    <mergeCell ref="A392:H392"/>
    <mergeCell ref="A394:H394"/>
    <mergeCell ref="A396:B396"/>
    <mergeCell ref="C396:H396"/>
    <mergeCell ref="B383:E383"/>
    <mergeCell ref="B384:E384"/>
    <mergeCell ref="B385:E385"/>
    <mergeCell ref="B386:E386"/>
    <mergeCell ref="B387:E387"/>
    <mergeCell ref="B388:E388"/>
    <mergeCell ref="B377:E377"/>
    <mergeCell ref="B378:E378"/>
    <mergeCell ref="B379:E379"/>
    <mergeCell ref="B380:E380"/>
    <mergeCell ref="B381:E381"/>
    <mergeCell ref="B382:E382"/>
    <mergeCell ref="B371:E371"/>
    <mergeCell ref="B372:E372"/>
    <mergeCell ref="B373:E373"/>
    <mergeCell ref="B374:E374"/>
    <mergeCell ref="B375:E375"/>
    <mergeCell ref="B376:E376"/>
    <mergeCell ref="B365:E365"/>
    <mergeCell ref="B366:E366"/>
    <mergeCell ref="B367:E367"/>
    <mergeCell ref="B368:E368"/>
    <mergeCell ref="B369:E369"/>
    <mergeCell ref="B370:E370"/>
    <mergeCell ref="A361:B361"/>
    <mergeCell ref="C361:F361"/>
    <mergeCell ref="G361:H361"/>
    <mergeCell ref="A362:B362"/>
    <mergeCell ref="C362:F362"/>
    <mergeCell ref="B364:E364"/>
    <mergeCell ref="G364:H364"/>
    <mergeCell ref="A357:B357"/>
    <mergeCell ref="C357:E357"/>
    <mergeCell ref="G357:H357"/>
    <mergeCell ref="A358:B358"/>
    <mergeCell ref="C358:H358"/>
    <mergeCell ref="A360:F360"/>
    <mergeCell ref="G360:H360"/>
    <mergeCell ref="A351:H351"/>
    <mergeCell ref="A353:H353"/>
    <mergeCell ref="A355:B355"/>
    <mergeCell ref="C355:H355"/>
    <mergeCell ref="A356:B356"/>
    <mergeCell ref="C356:E356"/>
    <mergeCell ref="G356:H356"/>
    <mergeCell ref="B344:E344"/>
    <mergeCell ref="B345:E345"/>
    <mergeCell ref="B346:E346"/>
    <mergeCell ref="B347:E347"/>
    <mergeCell ref="A348:H348"/>
    <mergeCell ref="A350:H350"/>
    <mergeCell ref="B338:E338"/>
    <mergeCell ref="B339:E339"/>
    <mergeCell ref="B340:E340"/>
    <mergeCell ref="B341:E341"/>
    <mergeCell ref="B342:E342"/>
    <mergeCell ref="B343:E343"/>
    <mergeCell ref="B332:E332"/>
    <mergeCell ref="B333:E333"/>
    <mergeCell ref="B334:E334"/>
    <mergeCell ref="B335:E335"/>
    <mergeCell ref="B336:E336"/>
    <mergeCell ref="B337:E337"/>
    <mergeCell ref="B326:E326"/>
    <mergeCell ref="B327:E327"/>
    <mergeCell ref="B328:E328"/>
    <mergeCell ref="B329:E329"/>
    <mergeCell ref="B330:E330"/>
    <mergeCell ref="B331:E331"/>
    <mergeCell ref="B320:E320"/>
    <mergeCell ref="B321:E321"/>
    <mergeCell ref="B322:E322"/>
    <mergeCell ref="B323:E323"/>
    <mergeCell ref="B324:E324"/>
    <mergeCell ref="B325:E325"/>
    <mergeCell ref="B313:E313"/>
    <mergeCell ref="B314:E314"/>
    <mergeCell ref="B315:E315"/>
    <mergeCell ref="B316:E316"/>
    <mergeCell ref="B317:E317"/>
    <mergeCell ref="B318:E318"/>
    <mergeCell ref="A308:B308"/>
    <mergeCell ref="C308:F308"/>
    <mergeCell ref="B310:E310"/>
    <mergeCell ref="G310:H310"/>
    <mergeCell ref="B311:E311"/>
    <mergeCell ref="B312:E312"/>
    <mergeCell ref="A304:B304"/>
    <mergeCell ref="C304:H304"/>
    <mergeCell ref="A306:F306"/>
    <mergeCell ref="G306:H306"/>
    <mergeCell ref="A307:B307"/>
    <mergeCell ref="C307:F307"/>
    <mergeCell ref="G307:H307"/>
    <mergeCell ref="A302:B302"/>
    <mergeCell ref="C302:E302"/>
    <mergeCell ref="G302:H302"/>
    <mergeCell ref="A303:B303"/>
    <mergeCell ref="C303:E303"/>
    <mergeCell ref="G303:H303"/>
    <mergeCell ref="A294:H294"/>
    <mergeCell ref="A296:H296"/>
    <mergeCell ref="A297:H297"/>
    <mergeCell ref="A299:H299"/>
    <mergeCell ref="A301:B301"/>
    <mergeCell ref="C301:H301"/>
    <mergeCell ref="B291:E291"/>
    <mergeCell ref="G291:H291"/>
    <mergeCell ref="B292:E292"/>
    <mergeCell ref="G292:H292"/>
    <mergeCell ref="B293:E293"/>
    <mergeCell ref="G293:H293"/>
    <mergeCell ref="B288:E288"/>
    <mergeCell ref="G288:H288"/>
    <mergeCell ref="B289:E289"/>
    <mergeCell ref="G289:H289"/>
    <mergeCell ref="B290:E290"/>
    <mergeCell ref="G290:H290"/>
    <mergeCell ref="B285:E285"/>
    <mergeCell ref="G285:H285"/>
    <mergeCell ref="B286:E286"/>
    <mergeCell ref="G286:H286"/>
    <mergeCell ref="B287:E287"/>
    <mergeCell ref="G287:H287"/>
    <mergeCell ref="B282:E282"/>
    <mergeCell ref="G282:H282"/>
    <mergeCell ref="B283:E283"/>
    <mergeCell ref="G283:H283"/>
    <mergeCell ref="B284:E284"/>
    <mergeCell ref="G284:H284"/>
    <mergeCell ref="B279:E279"/>
    <mergeCell ref="G279:H279"/>
    <mergeCell ref="B280:E280"/>
    <mergeCell ref="G280:H280"/>
    <mergeCell ref="B281:E281"/>
    <mergeCell ref="G281:H281"/>
    <mergeCell ref="B276:E276"/>
    <mergeCell ref="G276:H276"/>
    <mergeCell ref="B277:E277"/>
    <mergeCell ref="G277:H277"/>
    <mergeCell ref="B278:E278"/>
    <mergeCell ref="G278:H278"/>
    <mergeCell ref="B273:E273"/>
    <mergeCell ref="G273:H273"/>
    <mergeCell ref="B274:E274"/>
    <mergeCell ref="G274:H274"/>
    <mergeCell ref="B275:E275"/>
    <mergeCell ref="G275:H275"/>
    <mergeCell ref="B270:E270"/>
    <mergeCell ref="G270:H270"/>
    <mergeCell ref="B271:E271"/>
    <mergeCell ref="G271:H271"/>
    <mergeCell ref="B272:E272"/>
    <mergeCell ref="G272:H272"/>
    <mergeCell ref="B267:E267"/>
    <mergeCell ref="G267:H267"/>
    <mergeCell ref="B268:E268"/>
    <mergeCell ref="G268:H268"/>
    <mergeCell ref="B269:E269"/>
    <mergeCell ref="G269:H269"/>
    <mergeCell ref="B264:E264"/>
    <mergeCell ref="G264:H264"/>
    <mergeCell ref="B265:E265"/>
    <mergeCell ref="G265:H265"/>
    <mergeCell ref="B266:E266"/>
    <mergeCell ref="G266:H266"/>
    <mergeCell ref="B261:E261"/>
    <mergeCell ref="G261:H261"/>
    <mergeCell ref="B262:E262"/>
    <mergeCell ref="G262:H262"/>
    <mergeCell ref="B263:E263"/>
    <mergeCell ref="G263:H263"/>
    <mergeCell ref="B258:E258"/>
    <mergeCell ref="G258:H258"/>
    <mergeCell ref="B259:E259"/>
    <mergeCell ref="G259:H259"/>
    <mergeCell ref="B260:E260"/>
    <mergeCell ref="G260:H260"/>
    <mergeCell ref="A254:H254"/>
    <mergeCell ref="A255:H255"/>
    <mergeCell ref="B256:E256"/>
    <mergeCell ref="G256:H256"/>
    <mergeCell ref="B257:E257"/>
    <mergeCell ref="G257:H257"/>
    <mergeCell ref="A250:B250"/>
    <mergeCell ref="C250:H250"/>
    <mergeCell ref="A252:F252"/>
    <mergeCell ref="G252:H252"/>
    <mergeCell ref="A253:B253"/>
    <mergeCell ref="C253:F253"/>
    <mergeCell ref="G253:H253"/>
    <mergeCell ref="A247:B247"/>
    <mergeCell ref="C247:H247"/>
    <mergeCell ref="A248:B248"/>
    <mergeCell ref="C248:E248"/>
    <mergeCell ref="G248:H248"/>
    <mergeCell ref="A249:B249"/>
    <mergeCell ref="C249:E249"/>
    <mergeCell ref="G249:H249"/>
    <mergeCell ref="A240:H240"/>
    <mergeCell ref="A241:H241"/>
    <mergeCell ref="A242:H242"/>
    <mergeCell ref="A243:H243"/>
    <mergeCell ref="A244:H244"/>
    <mergeCell ref="A245:H245"/>
    <mergeCell ref="B237:E237"/>
    <mergeCell ref="G237:H237"/>
    <mergeCell ref="B238:E238"/>
    <mergeCell ref="G238:H238"/>
    <mergeCell ref="B239:E239"/>
    <mergeCell ref="G239:H239"/>
    <mergeCell ref="B233:E233"/>
    <mergeCell ref="G233:H233"/>
    <mergeCell ref="G234:H234"/>
    <mergeCell ref="B235:E235"/>
    <mergeCell ref="G235:H235"/>
    <mergeCell ref="B236:E236"/>
    <mergeCell ref="G236:H236"/>
    <mergeCell ref="G229:H229"/>
    <mergeCell ref="B230:E230"/>
    <mergeCell ref="G230:H230"/>
    <mergeCell ref="B231:E231"/>
    <mergeCell ref="G231:H231"/>
    <mergeCell ref="B232:E232"/>
    <mergeCell ref="G232:H232"/>
    <mergeCell ref="B226:E226"/>
    <mergeCell ref="G226:H226"/>
    <mergeCell ref="B227:E227"/>
    <mergeCell ref="G227:H227"/>
    <mergeCell ref="B228:E228"/>
    <mergeCell ref="G228:H228"/>
    <mergeCell ref="B223:E223"/>
    <mergeCell ref="G223:H223"/>
    <mergeCell ref="B224:E224"/>
    <mergeCell ref="G224:H224"/>
    <mergeCell ref="B225:E225"/>
    <mergeCell ref="G225:H225"/>
    <mergeCell ref="B220:E220"/>
    <mergeCell ref="G220:H220"/>
    <mergeCell ref="B221:E221"/>
    <mergeCell ref="G221:H221"/>
    <mergeCell ref="B222:E222"/>
    <mergeCell ref="G222:H222"/>
    <mergeCell ref="B217:E217"/>
    <mergeCell ref="G217:H217"/>
    <mergeCell ref="B218:E218"/>
    <mergeCell ref="G218:H218"/>
    <mergeCell ref="B219:E219"/>
    <mergeCell ref="G219:H219"/>
    <mergeCell ref="B214:E214"/>
    <mergeCell ref="G214:H214"/>
    <mergeCell ref="B215:E215"/>
    <mergeCell ref="G215:H215"/>
    <mergeCell ref="B216:E216"/>
    <mergeCell ref="G216:H216"/>
    <mergeCell ref="B211:E211"/>
    <mergeCell ref="G211:H211"/>
    <mergeCell ref="B212:E212"/>
    <mergeCell ref="G212:H212"/>
    <mergeCell ref="B213:E213"/>
    <mergeCell ref="G213:H213"/>
    <mergeCell ref="B208:E208"/>
    <mergeCell ref="G208:H208"/>
    <mergeCell ref="B209:E209"/>
    <mergeCell ref="G209:H209"/>
    <mergeCell ref="B210:E210"/>
    <mergeCell ref="G210:H210"/>
    <mergeCell ref="B205:E205"/>
    <mergeCell ref="G205:H205"/>
    <mergeCell ref="B206:E206"/>
    <mergeCell ref="G206:H206"/>
    <mergeCell ref="B207:E207"/>
    <mergeCell ref="G207:H207"/>
    <mergeCell ref="A201:H201"/>
    <mergeCell ref="B202:E202"/>
    <mergeCell ref="B203:E203"/>
    <mergeCell ref="G203:H203"/>
    <mergeCell ref="B204:E204"/>
    <mergeCell ref="G204:H204"/>
    <mergeCell ref="A197:B197"/>
    <mergeCell ref="C197:H197"/>
    <mergeCell ref="A199:F199"/>
    <mergeCell ref="G199:H199"/>
    <mergeCell ref="A200:B200"/>
    <mergeCell ref="C200:F200"/>
    <mergeCell ref="G200:H200"/>
    <mergeCell ref="A195:B195"/>
    <mergeCell ref="C195:E195"/>
    <mergeCell ref="G195:H195"/>
    <mergeCell ref="A196:B196"/>
    <mergeCell ref="C196:E196"/>
    <mergeCell ref="G196:H196"/>
    <mergeCell ref="A188:H188"/>
    <mergeCell ref="A189:H189"/>
    <mergeCell ref="A192:H192"/>
    <mergeCell ref="A193:H193"/>
    <mergeCell ref="A194:B194"/>
    <mergeCell ref="C194:H194"/>
    <mergeCell ref="B184:E184"/>
    <mergeCell ref="G184:H184"/>
    <mergeCell ref="B185:E185"/>
    <mergeCell ref="G185:H185"/>
    <mergeCell ref="G186:H186"/>
    <mergeCell ref="A187:H187"/>
    <mergeCell ref="B181:E181"/>
    <mergeCell ref="G181:H181"/>
    <mergeCell ref="B182:E182"/>
    <mergeCell ref="G182:H182"/>
    <mergeCell ref="B183:E183"/>
    <mergeCell ref="G183:H183"/>
    <mergeCell ref="B178:E178"/>
    <mergeCell ref="G178:H178"/>
    <mergeCell ref="B179:E179"/>
    <mergeCell ref="G179:H179"/>
    <mergeCell ref="B180:E180"/>
    <mergeCell ref="G180:H180"/>
    <mergeCell ref="B174:E174"/>
    <mergeCell ref="G174:H174"/>
    <mergeCell ref="B175:E175"/>
    <mergeCell ref="G175:H175"/>
    <mergeCell ref="G176:H176"/>
    <mergeCell ref="B177:E177"/>
    <mergeCell ref="G177:H177"/>
    <mergeCell ref="B170:E170"/>
    <mergeCell ref="B171:E171"/>
    <mergeCell ref="G171:H171"/>
    <mergeCell ref="B172:E172"/>
    <mergeCell ref="G172:H172"/>
    <mergeCell ref="B173:E173"/>
    <mergeCell ref="G173:H173"/>
    <mergeCell ref="B165:E165"/>
    <mergeCell ref="G165:H165"/>
    <mergeCell ref="B166:E166"/>
    <mergeCell ref="B167:E167"/>
    <mergeCell ref="B168:E168"/>
    <mergeCell ref="B169:E169"/>
    <mergeCell ref="B162:E162"/>
    <mergeCell ref="G162:H162"/>
    <mergeCell ref="B163:E163"/>
    <mergeCell ref="G163:H163"/>
    <mergeCell ref="B164:E164"/>
    <mergeCell ref="G164:H164"/>
    <mergeCell ref="B159:E159"/>
    <mergeCell ref="G159:H159"/>
    <mergeCell ref="B160:E160"/>
    <mergeCell ref="G160:H160"/>
    <mergeCell ref="B161:E161"/>
    <mergeCell ref="G161:H161"/>
    <mergeCell ref="B156:E156"/>
    <mergeCell ref="G156:H156"/>
    <mergeCell ref="B157:E157"/>
    <mergeCell ref="G157:H157"/>
    <mergeCell ref="B158:E158"/>
    <mergeCell ref="G158:H158"/>
    <mergeCell ref="A151:H151"/>
    <mergeCell ref="B153:E153"/>
    <mergeCell ref="G153:H153"/>
    <mergeCell ref="B154:E154"/>
    <mergeCell ref="G154:H154"/>
    <mergeCell ref="B155:E155"/>
    <mergeCell ref="G155:H155"/>
    <mergeCell ref="A147:B147"/>
    <mergeCell ref="C147:H147"/>
    <mergeCell ref="A149:F149"/>
    <mergeCell ref="G149:H149"/>
    <mergeCell ref="A150:B150"/>
    <mergeCell ref="C150:F150"/>
    <mergeCell ref="G150:H150"/>
    <mergeCell ref="A145:B145"/>
    <mergeCell ref="C145:E145"/>
    <mergeCell ref="G145:H145"/>
    <mergeCell ref="A146:B146"/>
    <mergeCell ref="C146:E146"/>
    <mergeCell ref="G146:H146"/>
    <mergeCell ref="G136:H136"/>
    <mergeCell ref="A137:H137"/>
    <mergeCell ref="A138:H138"/>
    <mergeCell ref="A139:H141"/>
    <mergeCell ref="A142:H142"/>
    <mergeCell ref="A144:B144"/>
    <mergeCell ref="C144:H144"/>
    <mergeCell ref="B133:E133"/>
    <mergeCell ref="G133:H133"/>
    <mergeCell ref="B134:E134"/>
    <mergeCell ref="G134:H134"/>
    <mergeCell ref="B135:E135"/>
    <mergeCell ref="G135:H135"/>
    <mergeCell ref="B130:E130"/>
    <mergeCell ref="G130:H130"/>
    <mergeCell ref="B131:E131"/>
    <mergeCell ref="G131:H131"/>
    <mergeCell ref="B132:E132"/>
    <mergeCell ref="G132:H132"/>
    <mergeCell ref="B127:E127"/>
    <mergeCell ref="G127:H127"/>
    <mergeCell ref="B128:E128"/>
    <mergeCell ref="G128:H128"/>
    <mergeCell ref="B129:E129"/>
    <mergeCell ref="G129:H129"/>
    <mergeCell ref="B124:E124"/>
    <mergeCell ref="G124:H124"/>
    <mergeCell ref="B125:E125"/>
    <mergeCell ref="G125:H125"/>
    <mergeCell ref="B126:E126"/>
    <mergeCell ref="G126:H126"/>
    <mergeCell ref="B121:E121"/>
    <mergeCell ref="G121:H121"/>
    <mergeCell ref="B122:E122"/>
    <mergeCell ref="G122:H122"/>
    <mergeCell ref="B123:E123"/>
    <mergeCell ref="G123:H123"/>
    <mergeCell ref="B118:D118"/>
    <mergeCell ref="G118:H118"/>
    <mergeCell ref="B119:E119"/>
    <mergeCell ref="G119:H119"/>
    <mergeCell ref="B120:E120"/>
    <mergeCell ref="G120:H120"/>
    <mergeCell ref="B115:E115"/>
    <mergeCell ref="G115:H115"/>
    <mergeCell ref="B116:E116"/>
    <mergeCell ref="G116:H116"/>
    <mergeCell ref="B117:E117"/>
    <mergeCell ref="G117:H117"/>
    <mergeCell ref="G111:H111"/>
    <mergeCell ref="B112:E112"/>
    <mergeCell ref="G112:H112"/>
    <mergeCell ref="B113:E113"/>
    <mergeCell ref="G113:H113"/>
    <mergeCell ref="B114:E114"/>
    <mergeCell ref="G114:H114"/>
    <mergeCell ref="A107:H107"/>
    <mergeCell ref="B108:E108"/>
    <mergeCell ref="G108:H108"/>
    <mergeCell ref="B109:E109"/>
    <mergeCell ref="G109:H109"/>
    <mergeCell ref="B110:E110"/>
    <mergeCell ref="G110:H110"/>
    <mergeCell ref="A103:B103"/>
    <mergeCell ref="C103:H103"/>
    <mergeCell ref="A105:F105"/>
    <mergeCell ref="G105:H105"/>
    <mergeCell ref="A106:B106"/>
    <mergeCell ref="C106:F106"/>
    <mergeCell ref="G106:H106"/>
    <mergeCell ref="A101:B101"/>
    <mergeCell ref="C101:E101"/>
    <mergeCell ref="G101:H101"/>
    <mergeCell ref="A102:B102"/>
    <mergeCell ref="C102:E102"/>
    <mergeCell ref="G102:H102"/>
    <mergeCell ref="A93:H93"/>
    <mergeCell ref="A94:H97"/>
    <mergeCell ref="A98:H98"/>
    <mergeCell ref="A99:H99"/>
    <mergeCell ref="A100:B100"/>
    <mergeCell ref="C100:H100"/>
    <mergeCell ref="B90:E90"/>
    <mergeCell ref="G90:H90"/>
    <mergeCell ref="B91:E91"/>
    <mergeCell ref="G91:H91"/>
    <mergeCell ref="B92:E92"/>
    <mergeCell ref="G92:H92"/>
    <mergeCell ref="B87:E87"/>
    <mergeCell ref="G87:H87"/>
    <mergeCell ref="B88:E88"/>
    <mergeCell ref="G88:H88"/>
    <mergeCell ref="B89:E89"/>
    <mergeCell ref="G89:H89"/>
    <mergeCell ref="B84:E84"/>
    <mergeCell ref="G84:H84"/>
    <mergeCell ref="B85:E85"/>
    <mergeCell ref="G85:H85"/>
    <mergeCell ref="B86:E86"/>
    <mergeCell ref="G86:H86"/>
    <mergeCell ref="B81:E81"/>
    <mergeCell ref="G81:H81"/>
    <mergeCell ref="B82:E82"/>
    <mergeCell ref="G82:H82"/>
    <mergeCell ref="B83:E83"/>
    <mergeCell ref="G83:H83"/>
    <mergeCell ref="B78:E78"/>
    <mergeCell ref="G78:H78"/>
    <mergeCell ref="B79:E79"/>
    <mergeCell ref="G79:H79"/>
    <mergeCell ref="B80:E80"/>
    <mergeCell ref="G80:H80"/>
    <mergeCell ref="G74:H74"/>
    <mergeCell ref="B75:E75"/>
    <mergeCell ref="G75:H75"/>
    <mergeCell ref="B76:E76"/>
    <mergeCell ref="G76:H76"/>
    <mergeCell ref="B77:E77"/>
    <mergeCell ref="G77:H77"/>
    <mergeCell ref="B70:E70"/>
    <mergeCell ref="B71:E71"/>
    <mergeCell ref="G71:H71"/>
    <mergeCell ref="B72:E72"/>
    <mergeCell ref="G72:H72"/>
    <mergeCell ref="B73:E73"/>
    <mergeCell ref="G73:H73"/>
    <mergeCell ref="B66:E66"/>
    <mergeCell ref="G66:H66"/>
    <mergeCell ref="B67:E67"/>
    <mergeCell ref="G67:H67"/>
    <mergeCell ref="B68:E68"/>
    <mergeCell ref="B69:E69"/>
    <mergeCell ref="A62:H62"/>
    <mergeCell ref="A63:H63"/>
    <mergeCell ref="B64:E64"/>
    <mergeCell ref="G64:H64"/>
    <mergeCell ref="B65:E65"/>
    <mergeCell ref="G65:H65"/>
    <mergeCell ref="A58:B58"/>
    <mergeCell ref="C58:H58"/>
    <mergeCell ref="A60:F60"/>
    <mergeCell ref="G60:H60"/>
    <mergeCell ref="A61:B61"/>
    <mergeCell ref="C61:F61"/>
    <mergeCell ref="G61:H61"/>
    <mergeCell ref="A55:B55"/>
    <mergeCell ref="C55:H55"/>
    <mergeCell ref="A56:B56"/>
    <mergeCell ref="C56:E56"/>
    <mergeCell ref="G56:H56"/>
    <mergeCell ref="A57:B57"/>
    <mergeCell ref="C57:E57"/>
    <mergeCell ref="G57:H57"/>
    <mergeCell ref="A48:H48"/>
    <mergeCell ref="A50:H50"/>
    <mergeCell ref="A51:H51"/>
    <mergeCell ref="A52:H52"/>
    <mergeCell ref="A53:H53"/>
    <mergeCell ref="A54:H54"/>
    <mergeCell ref="B42:E42"/>
    <mergeCell ref="B43:E43"/>
    <mergeCell ref="B44:E44"/>
    <mergeCell ref="B45:E45"/>
    <mergeCell ref="B46:E46"/>
    <mergeCell ref="B47:E47"/>
    <mergeCell ref="B36:E36"/>
    <mergeCell ref="B37:E37"/>
    <mergeCell ref="B38:E38"/>
    <mergeCell ref="B39:E39"/>
    <mergeCell ref="B40:E40"/>
    <mergeCell ref="B41:E41"/>
    <mergeCell ref="B31:E31"/>
    <mergeCell ref="G31:H31"/>
    <mergeCell ref="G32:H32"/>
    <mergeCell ref="G33:H33"/>
    <mergeCell ref="B34:E34"/>
    <mergeCell ref="B35:E35"/>
    <mergeCell ref="B28:E28"/>
    <mergeCell ref="G28:H28"/>
    <mergeCell ref="B29:E29"/>
    <mergeCell ref="G29:H29"/>
    <mergeCell ref="B30:E30"/>
    <mergeCell ref="G30:H30"/>
    <mergeCell ref="B25:E25"/>
    <mergeCell ref="G25:H25"/>
    <mergeCell ref="B26:E26"/>
    <mergeCell ref="G26:H26"/>
    <mergeCell ref="B27:E27"/>
    <mergeCell ref="G27:H27"/>
    <mergeCell ref="B22:E22"/>
    <mergeCell ref="G22:H22"/>
    <mergeCell ref="B23:E23"/>
    <mergeCell ref="G23:H23"/>
    <mergeCell ref="B24:E24"/>
    <mergeCell ref="G24:H24"/>
    <mergeCell ref="B19:E19"/>
    <mergeCell ref="G19:H19"/>
    <mergeCell ref="B20:E20"/>
    <mergeCell ref="G20:H20"/>
    <mergeCell ref="B21:E21"/>
    <mergeCell ref="G21:H21"/>
    <mergeCell ref="A15:B15"/>
    <mergeCell ref="C15:F15"/>
    <mergeCell ref="B17:E17"/>
    <mergeCell ref="G17:H17"/>
    <mergeCell ref="B18:E18"/>
    <mergeCell ref="G18:H18"/>
    <mergeCell ref="A11:B11"/>
    <mergeCell ref="C11:H11"/>
    <mergeCell ref="A13:F13"/>
    <mergeCell ref="A14:B14"/>
    <mergeCell ref="C14:F14"/>
    <mergeCell ref="G14:H14"/>
    <mergeCell ref="A9:B9"/>
    <mergeCell ref="C9:E9"/>
    <mergeCell ref="G9:H9"/>
    <mergeCell ref="A10:B10"/>
    <mergeCell ref="C10:E10"/>
    <mergeCell ref="G10:H10"/>
    <mergeCell ref="A1:H1"/>
    <mergeCell ref="A3:H3"/>
    <mergeCell ref="A4:H4"/>
    <mergeCell ref="A6:H6"/>
    <mergeCell ref="A8:B8"/>
    <mergeCell ref="C8:H8"/>
  </mergeCells>
  <pageMargins left="0.25" right="0.25" top="0.75" bottom="0.75" header="0.3" footer="0.3"/>
  <pageSetup paperSize="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069CF-1EF4-4972-A9FA-9034D5E81E5D}">
  <dimension ref="A2:H49"/>
  <sheetViews>
    <sheetView tabSelected="1" workbookViewId="0">
      <selection activeCell="A48" sqref="A48:D48"/>
    </sheetView>
  </sheetViews>
  <sheetFormatPr baseColWidth="10" defaultRowHeight="15"/>
  <cols>
    <col min="4" max="4" width="11.140625" customWidth="1"/>
  </cols>
  <sheetData>
    <row r="2" spans="1:8">
      <c r="B2" s="577" t="s">
        <v>50</v>
      </c>
      <c r="C2" s="577"/>
      <c r="D2" s="577"/>
      <c r="E2" s="577"/>
      <c r="F2" s="577"/>
      <c r="G2" s="577"/>
      <c r="H2" s="577"/>
    </row>
    <row r="3" spans="1:8">
      <c r="A3" s="259"/>
      <c r="B3" s="259"/>
      <c r="C3" s="259"/>
      <c r="D3" s="259"/>
      <c r="E3" s="260"/>
      <c r="F3" s="578" t="s">
        <v>1294</v>
      </c>
      <c r="G3" s="579"/>
      <c r="H3" s="228">
        <v>45443</v>
      </c>
    </row>
    <row r="4" spans="1:8">
      <c r="A4" s="580"/>
      <c r="B4" s="580"/>
      <c r="C4" s="580"/>
      <c r="D4" s="580"/>
      <c r="E4" s="580"/>
      <c r="F4" s="580"/>
      <c r="G4" s="580"/>
      <c r="H4" s="580"/>
    </row>
    <row r="5" spans="1:8">
      <c r="A5" s="581" t="s">
        <v>1295</v>
      </c>
      <c r="B5" s="582"/>
      <c r="C5" s="582"/>
      <c r="D5" s="582"/>
      <c r="E5" s="582"/>
      <c r="F5" s="582"/>
      <c r="G5" s="582"/>
      <c r="H5" s="583"/>
    </row>
    <row r="7" spans="1:8">
      <c r="A7" s="572" t="s">
        <v>1</v>
      </c>
      <c r="B7" s="573"/>
      <c r="C7" s="574" t="s">
        <v>1296</v>
      </c>
      <c r="D7" s="575"/>
      <c r="E7" s="575"/>
      <c r="F7" s="575"/>
      <c r="G7" s="575"/>
      <c r="H7" s="576"/>
    </row>
    <row r="8" spans="1:8">
      <c r="A8" s="572" t="s">
        <v>3</v>
      </c>
      <c r="B8" s="573"/>
      <c r="C8" s="586" t="s">
        <v>4</v>
      </c>
      <c r="D8" s="587"/>
      <c r="E8" s="588"/>
      <c r="F8" s="229" t="s">
        <v>5</v>
      </c>
      <c r="G8" s="586" t="s">
        <v>1297</v>
      </c>
      <c r="H8" s="589"/>
    </row>
    <row r="9" spans="1:8">
      <c r="A9" s="572" t="s">
        <v>7</v>
      </c>
      <c r="B9" s="573"/>
      <c r="C9" s="574" t="s">
        <v>1298</v>
      </c>
      <c r="D9" s="575"/>
      <c r="E9" s="576"/>
      <c r="F9" s="230" t="s">
        <v>9</v>
      </c>
      <c r="G9" s="590" t="s">
        <v>10</v>
      </c>
      <c r="H9" s="589"/>
    </row>
    <row r="10" spans="1:8">
      <c r="A10" s="572" t="s">
        <v>11</v>
      </c>
      <c r="B10" s="573"/>
      <c r="C10" s="574" t="s">
        <v>1299</v>
      </c>
      <c r="D10" s="575"/>
      <c r="E10" s="575"/>
      <c r="F10" s="575"/>
      <c r="G10" s="575"/>
      <c r="H10" s="576"/>
    </row>
    <row r="12" spans="1:8">
      <c r="A12" s="591" t="s">
        <v>1300</v>
      </c>
      <c r="B12" s="592"/>
      <c r="C12" s="592"/>
      <c r="D12" s="592"/>
      <c r="E12" s="592"/>
      <c r="F12" s="592"/>
      <c r="G12" s="592"/>
      <c r="H12" s="593"/>
    </row>
    <row r="13" spans="1:8">
      <c r="A13" s="594"/>
      <c r="B13" s="595"/>
      <c r="C13" s="595"/>
      <c r="D13" s="595"/>
      <c r="E13" s="596"/>
      <c r="F13" s="231" t="s">
        <v>1301</v>
      </c>
      <c r="G13" s="597">
        <f>H3</f>
        <v>45443</v>
      </c>
      <c r="H13" s="598"/>
    </row>
    <row r="15" spans="1:8">
      <c r="A15" s="232"/>
      <c r="B15" s="233" t="s">
        <v>13</v>
      </c>
      <c r="C15" s="234"/>
      <c r="D15" s="234"/>
      <c r="E15" s="235"/>
      <c r="F15" s="236"/>
      <c r="G15" s="237"/>
      <c r="H15" s="238"/>
    </row>
    <row r="16" spans="1:8">
      <c r="A16" s="239"/>
      <c r="B16" s="240"/>
      <c r="C16" s="241"/>
      <c r="D16" s="241"/>
      <c r="E16" s="413" t="s">
        <v>1302</v>
      </c>
      <c r="F16" s="413"/>
      <c r="G16" s="584" t="s">
        <v>1303</v>
      </c>
      <c r="H16" s="585"/>
    </row>
    <row r="17" spans="1:8">
      <c r="A17" s="239"/>
      <c r="B17" s="240" t="s">
        <v>1304</v>
      </c>
      <c r="C17" s="241"/>
      <c r="D17" s="241"/>
      <c r="E17" s="599"/>
      <c r="F17" s="599"/>
      <c r="G17" s="599"/>
      <c r="H17" s="600"/>
    </row>
    <row r="18" spans="1:8">
      <c r="A18" s="239"/>
      <c r="B18" s="241"/>
      <c r="C18" s="241"/>
      <c r="D18" s="241"/>
      <c r="E18" s="599"/>
      <c r="F18" s="599"/>
      <c r="G18" s="599"/>
      <c r="H18" s="600"/>
    </row>
    <row r="19" spans="1:8">
      <c r="A19" s="239" t="s">
        <v>1305</v>
      </c>
      <c r="B19" s="241" t="s">
        <v>1306</v>
      </c>
      <c r="C19" s="241"/>
      <c r="D19" s="242"/>
      <c r="E19" s="601">
        <v>24511313.77</v>
      </c>
      <c r="F19" s="601"/>
      <c r="G19" s="602">
        <f>E19</f>
        <v>24511313.77</v>
      </c>
      <c r="H19" s="603"/>
    </row>
    <row r="20" spans="1:8">
      <c r="A20" s="239"/>
      <c r="B20" s="241"/>
      <c r="C20" s="241"/>
      <c r="D20" s="241"/>
      <c r="E20" s="604"/>
      <c r="F20" s="604"/>
      <c r="G20" s="605"/>
      <c r="H20" s="606"/>
    </row>
    <row r="21" spans="1:8">
      <c r="A21" s="220"/>
      <c r="B21" s="240" t="s">
        <v>125</v>
      </c>
      <c r="C21" s="241"/>
      <c r="D21" s="241"/>
      <c r="E21" s="607"/>
      <c r="F21" s="607"/>
      <c r="G21" s="608"/>
      <c r="H21" s="609"/>
    </row>
    <row r="22" spans="1:8">
      <c r="A22" s="239" t="s">
        <v>1307</v>
      </c>
      <c r="B22" s="241" t="s">
        <v>118</v>
      </c>
      <c r="C22" s="241"/>
      <c r="D22" s="242"/>
      <c r="E22" s="601">
        <v>29002</v>
      </c>
      <c r="F22" s="601"/>
      <c r="G22" s="602">
        <f>E22</f>
        <v>29002</v>
      </c>
      <c r="H22" s="603"/>
    </row>
    <row r="23" spans="1:8">
      <c r="A23" s="239" t="s">
        <v>1308</v>
      </c>
      <c r="B23" s="241" t="s">
        <v>1309</v>
      </c>
      <c r="C23" s="241"/>
      <c r="D23" s="242"/>
      <c r="E23" s="601">
        <v>1084023.71</v>
      </c>
      <c r="F23" s="601"/>
      <c r="G23" s="602">
        <f t="shared" ref="G23:G29" si="0">E23</f>
        <v>1084023.71</v>
      </c>
      <c r="H23" s="603"/>
    </row>
    <row r="24" spans="1:8">
      <c r="A24" s="239" t="s">
        <v>1310</v>
      </c>
      <c r="B24" s="241" t="s">
        <v>1311</v>
      </c>
      <c r="C24" s="241"/>
      <c r="D24" s="242"/>
      <c r="E24" s="610">
        <v>15428.3</v>
      </c>
      <c r="F24" s="610"/>
      <c r="G24" s="611">
        <f t="shared" si="0"/>
        <v>15428.3</v>
      </c>
      <c r="H24" s="612"/>
    </row>
    <row r="25" spans="1:8">
      <c r="A25" s="239" t="s">
        <v>1312</v>
      </c>
      <c r="B25" s="241" t="s">
        <v>1313</v>
      </c>
      <c r="C25" s="241"/>
      <c r="D25" s="242"/>
      <c r="E25" s="610">
        <v>284380.36</v>
      </c>
      <c r="F25" s="610"/>
      <c r="G25" s="611">
        <f t="shared" si="0"/>
        <v>284380.36</v>
      </c>
      <c r="H25" s="612"/>
    </row>
    <row r="26" spans="1:8">
      <c r="A26" s="239" t="s">
        <v>1314</v>
      </c>
      <c r="B26" s="241" t="s">
        <v>1315</v>
      </c>
      <c r="C26" s="241"/>
      <c r="D26" s="242"/>
      <c r="E26" s="610">
        <v>194030</v>
      </c>
      <c r="F26" s="610"/>
      <c r="G26" s="611">
        <f t="shared" si="0"/>
        <v>194030</v>
      </c>
      <c r="H26" s="612"/>
    </row>
    <row r="27" spans="1:8">
      <c r="A27" s="239" t="s">
        <v>1316</v>
      </c>
      <c r="B27" s="241" t="s">
        <v>1317</v>
      </c>
      <c r="C27" s="241"/>
      <c r="D27" s="242"/>
      <c r="E27" s="601">
        <v>2000</v>
      </c>
      <c r="F27" s="601"/>
      <c r="G27" s="611">
        <f t="shared" si="0"/>
        <v>2000</v>
      </c>
      <c r="H27" s="612"/>
    </row>
    <row r="28" spans="1:8">
      <c r="A28" s="239" t="s">
        <v>1318</v>
      </c>
      <c r="B28" s="241" t="s">
        <v>1319</v>
      </c>
      <c r="C28" s="241"/>
      <c r="D28" s="242"/>
      <c r="E28" s="610">
        <v>8904</v>
      </c>
      <c r="F28" s="610"/>
      <c r="G28" s="611">
        <f t="shared" si="0"/>
        <v>8904</v>
      </c>
      <c r="H28" s="612"/>
    </row>
    <row r="29" spans="1:8">
      <c r="A29" s="239" t="s">
        <v>1320</v>
      </c>
      <c r="B29" s="241" t="s">
        <v>1321</v>
      </c>
      <c r="C29" s="241"/>
      <c r="D29" s="242"/>
      <c r="E29" s="601">
        <v>0</v>
      </c>
      <c r="F29" s="601"/>
      <c r="G29" s="602">
        <f t="shared" si="0"/>
        <v>0</v>
      </c>
      <c r="H29" s="603"/>
    </row>
    <row r="30" spans="1:8">
      <c r="A30" s="239"/>
      <c r="B30" s="240" t="s">
        <v>57</v>
      </c>
      <c r="C30" s="241"/>
      <c r="D30" s="241"/>
      <c r="E30" s="604"/>
      <c r="F30" s="604"/>
      <c r="G30" s="605"/>
      <c r="H30" s="606"/>
    </row>
    <row r="31" spans="1:8">
      <c r="A31" s="239" t="s">
        <v>1322</v>
      </c>
      <c r="B31" s="241" t="s">
        <v>57</v>
      </c>
      <c r="C31" s="241"/>
      <c r="D31" s="242"/>
      <c r="E31" s="601">
        <v>3728287.94</v>
      </c>
      <c r="F31" s="601"/>
      <c r="G31" s="602">
        <f>E31</f>
        <v>3728287.94</v>
      </c>
      <c r="H31" s="603"/>
    </row>
    <row r="32" spans="1:8">
      <c r="A32" s="239"/>
      <c r="B32" s="241"/>
      <c r="C32" s="241"/>
      <c r="D32" s="241"/>
      <c r="E32" s="604"/>
      <c r="F32" s="604"/>
      <c r="G32" s="605"/>
      <c r="H32" s="606"/>
    </row>
    <row r="33" spans="1:8">
      <c r="A33" s="239"/>
      <c r="B33" s="240" t="s">
        <v>1323</v>
      </c>
      <c r="C33" s="241"/>
      <c r="D33" s="241"/>
      <c r="E33" s="607"/>
      <c r="F33" s="607"/>
      <c r="G33" s="608"/>
      <c r="H33" s="609"/>
    </row>
    <row r="34" spans="1:8">
      <c r="A34" s="239" t="s">
        <v>1324</v>
      </c>
      <c r="B34" s="241" t="s">
        <v>1325</v>
      </c>
      <c r="C34" s="241"/>
      <c r="D34" s="242"/>
      <c r="E34" s="607">
        <v>0</v>
      </c>
      <c r="F34" s="613"/>
      <c r="G34" s="608">
        <v>0</v>
      </c>
      <c r="H34" s="609"/>
    </row>
    <row r="35" spans="1:8">
      <c r="A35" s="239" t="s">
        <v>1326</v>
      </c>
      <c r="B35" s="241" t="s">
        <v>1327</v>
      </c>
      <c r="C35" s="241"/>
      <c r="D35" s="242"/>
      <c r="E35" s="607">
        <v>0</v>
      </c>
      <c r="F35" s="613"/>
      <c r="G35" s="608">
        <v>0</v>
      </c>
      <c r="H35" s="609"/>
    </row>
    <row r="36" spans="1:8">
      <c r="A36" s="239" t="s">
        <v>1328</v>
      </c>
      <c r="B36" s="241" t="s">
        <v>1329</v>
      </c>
      <c r="C36" s="241"/>
      <c r="D36" s="242"/>
      <c r="E36" s="601" t="s">
        <v>1330</v>
      </c>
      <c r="F36" s="614"/>
      <c r="G36" s="602" t="s">
        <v>1330</v>
      </c>
      <c r="H36" s="603"/>
    </row>
    <row r="37" spans="1:8">
      <c r="A37" s="239"/>
      <c r="B37" s="241"/>
      <c r="C37" s="241"/>
      <c r="D37" s="241"/>
      <c r="E37" s="604"/>
      <c r="F37" s="604"/>
      <c r="G37" s="605"/>
      <c r="H37" s="606"/>
    </row>
    <row r="38" spans="1:8">
      <c r="A38" s="239"/>
      <c r="B38" s="240" t="s">
        <v>1086</v>
      </c>
      <c r="C38" s="241"/>
      <c r="D38" s="241"/>
      <c r="E38" s="607"/>
      <c r="F38" s="607"/>
      <c r="G38" s="608"/>
      <c r="H38" s="609"/>
    </row>
    <row r="39" spans="1:8">
      <c r="A39" s="239" t="s">
        <v>1331</v>
      </c>
      <c r="B39" s="241" t="s">
        <v>1332</v>
      </c>
      <c r="C39" s="241"/>
      <c r="D39" s="242"/>
      <c r="E39" s="607">
        <v>1467525.4</v>
      </c>
      <c r="F39" s="607"/>
      <c r="G39" s="608">
        <f>E39</f>
        <v>1467525.4</v>
      </c>
      <c r="H39" s="609"/>
    </row>
    <row r="40" spans="1:8">
      <c r="A40" s="239" t="s">
        <v>1333</v>
      </c>
      <c r="B40" s="241" t="s">
        <v>1334</v>
      </c>
      <c r="C40" s="241"/>
      <c r="D40" s="242"/>
      <c r="E40" s="601">
        <v>208474236.18000001</v>
      </c>
      <c r="F40" s="601"/>
      <c r="G40" s="602">
        <f>E40</f>
        <v>208474236.18000001</v>
      </c>
      <c r="H40" s="603"/>
    </row>
    <row r="41" spans="1:8">
      <c r="A41" s="239"/>
      <c r="B41" s="241"/>
      <c r="C41" s="241"/>
      <c r="D41" s="241"/>
      <c r="E41" s="604"/>
      <c r="F41" s="604"/>
      <c r="G41" s="605"/>
      <c r="H41" s="606"/>
    </row>
    <row r="42" spans="1:8" ht="15.75" thickBot="1">
      <c r="A42" s="239"/>
      <c r="B42" s="243" t="s">
        <v>1293</v>
      </c>
      <c r="C42" s="241"/>
      <c r="D42" s="242"/>
      <c r="E42" s="615">
        <f>SUM(E22+E19+E23+E24+E26+E27+E29+E28+E31+E39+E40+E25)</f>
        <v>239799131.66000003</v>
      </c>
      <c r="F42" s="616"/>
      <c r="G42" s="617">
        <f>SUM(G19:H41)</f>
        <v>239799131.66</v>
      </c>
      <c r="H42" s="618"/>
    </row>
    <row r="43" spans="1:8" ht="15.75" thickTop="1">
      <c r="A43" s="244"/>
      <c r="B43" s="245"/>
      <c r="C43" s="245"/>
      <c r="D43" s="245"/>
      <c r="E43" s="619"/>
      <c r="F43" s="619"/>
      <c r="G43" s="619"/>
      <c r="H43" s="620"/>
    </row>
    <row r="44" spans="1:8" ht="38.25" customHeight="1">
      <c r="A44" s="621" t="s">
        <v>1340</v>
      </c>
      <c r="B44" s="622"/>
      <c r="C44" s="622"/>
      <c r="D44" s="622"/>
      <c r="E44" s="622"/>
      <c r="F44" s="622"/>
      <c r="G44" s="622"/>
      <c r="H44" s="622"/>
    </row>
    <row r="45" spans="1:8">
      <c r="A45" s="246"/>
      <c r="B45" s="246"/>
      <c r="C45" s="246"/>
      <c r="D45" s="246"/>
      <c r="E45" s="246"/>
      <c r="F45" s="246"/>
      <c r="G45" s="246"/>
      <c r="H45" s="246"/>
    </row>
    <row r="46" spans="1:8">
      <c r="A46" s="246"/>
      <c r="B46" s="246"/>
      <c r="C46" s="246"/>
      <c r="D46" s="246"/>
      <c r="E46" s="246"/>
      <c r="F46" s="246"/>
      <c r="G46" s="246"/>
      <c r="H46" s="246"/>
    </row>
    <row r="47" spans="1:8">
      <c r="A47" s="246"/>
      <c r="B47" s="246"/>
      <c r="C47" s="623"/>
      <c r="D47" s="623"/>
      <c r="E47" s="623"/>
      <c r="F47" s="246"/>
      <c r="G47" s="246"/>
      <c r="H47" s="246"/>
    </row>
    <row r="48" spans="1:8">
      <c r="A48" s="624" t="s">
        <v>1335</v>
      </c>
      <c r="B48" s="624"/>
      <c r="C48" s="624"/>
      <c r="D48" s="624"/>
      <c r="E48" s="625"/>
      <c r="F48" s="625"/>
      <c r="G48" s="625"/>
      <c r="H48" s="625"/>
    </row>
    <row r="49" spans="1:8">
      <c r="A49" s="626" t="s">
        <v>1336</v>
      </c>
      <c r="B49" s="626"/>
      <c r="C49" s="626"/>
      <c r="D49" s="626"/>
      <c r="E49" s="627"/>
      <c r="F49" s="627"/>
      <c r="G49" s="627"/>
      <c r="H49" s="627"/>
    </row>
  </sheetData>
  <mergeCells count="80">
    <mergeCell ref="A44:H44"/>
    <mergeCell ref="C47:E47"/>
    <mergeCell ref="A48:D48"/>
    <mergeCell ref="E48:H48"/>
    <mergeCell ref="A49:D49"/>
    <mergeCell ref="E49:H49"/>
    <mergeCell ref="E41:F41"/>
    <mergeCell ref="G41:H41"/>
    <mergeCell ref="E42:F42"/>
    <mergeCell ref="G42:H42"/>
    <mergeCell ref="E43:F43"/>
    <mergeCell ref="G43:H43"/>
    <mergeCell ref="E38:F38"/>
    <mergeCell ref="G38:H38"/>
    <mergeCell ref="E39:F39"/>
    <mergeCell ref="G39:H39"/>
    <mergeCell ref="E40:F40"/>
    <mergeCell ref="G40:H40"/>
    <mergeCell ref="E35:F35"/>
    <mergeCell ref="G35:H35"/>
    <mergeCell ref="E36:F36"/>
    <mergeCell ref="G36:H36"/>
    <mergeCell ref="E37:F37"/>
    <mergeCell ref="G37:H37"/>
    <mergeCell ref="E32:F32"/>
    <mergeCell ref="G32:H32"/>
    <mergeCell ref="E33:F33"/>
    <mergeCell ref="G33:H33"/>
    <mergeCell ref="E34:F34"/>
    <mergeCell ref="G34:H34"/>
    <mergeCell ref="E29:F29"/>
    <mergeCell ref="G29:H29"/>
    <mergeCell ref="E30:F30"/>
    <mergeCell ref="G30:H30"/>
    <mergeCell ref="E31:F31"/>
    <mergeCell ref="G31:H31"/>
    <mergeCell ref="E26:F26"/>
    <mergeCell ref="G26:H26"/>
    <mergeCell ref="E27:F27"/>
    <mergeCell ref="G27:H27"/>
    <mergeCell ref="E28:F28"/>
    <mergeCell ref="G28:H28"/>
    <mergeCell ref="E23:F23"/>
    <mergeCell ref="G23:H23"/>
    <mergeCell ref="E24:F24"/>
    <mergeCell ref="G24:H24"/>
    <mergeCell ref="E25:F25"/>
    <mergeCell ref="G25:H25"/>
    <mergeCell ref="E20:F20"/>
    <mergeCell ref="G20:H20"/>
    <mergeCell ref="E21:F21"/>
    <mergeCell ref="G21:H21"/>
    <mergeCell ref="E22:F22"/>
    <mergeCell ref="G22:H22"/>
    <mergeCell ref="E17:F17"/>
    <mergeCell ref="G17:H17"/>
    <mergeCell ref="E18:F18"/>
    <mergeCell ref="G18:H18"/>
    <mergeCell ref="E19:F19"/>
    <mergeCell ref="G19:H19"/>
    <mergeCell ref="E16:F16"/>
    <mergeCell ref="G16:H16"/>
    <mergeCell ref="A8:B8"/>
    <mergeCell ref="C8:E8"/>
    <mergeCell ref="G8:H8"/>
    <mergeCell ref="A9:B9"/>
    <mergeCell ref="C9:E9"/>
    <mergeCell ref="G9:H9"/>
    <mergeCell ref="A10:B10"/>
    <mergeCell ref="C10:H10"/>
    <mergeCell ref="A12:H12"/>
    <mergeCell ref="A13:E13"/>
    <mergeCell ref="G13:H13"/>
    <mergeCell ref="A7:B7"/>
    <mergeCell ref="C7:H7"/>
    <mergeCell ref="B2:H2"/>
    <mergeCell ref="A3:E3"/>
    <mergeCell ref="F3:G3"/>
    <mergeCell ref="A4:H4"/>
    <mergeCell ref="A5:H5"/>
  </mergeCells>
  <pageMargins left="0.25" right="0.25" top="0.75" bottom="0.75" header="0.3" footer="0.3"/>
  <pageSetup paperSize="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INVENTARIO MAYO 2024</vt:lpstr>
      <vt:lpstr>RESUMEN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dc:creator>
  <cp:lastModifiedBy>INFORMACIÓN PÚBLICA</cp:lastModifiedBy>
  <cp:lastPrinted>2024-06-06T19:54:28Z</cp:lastPrinted>
  <dcterms:created xsi:type="dcterms:W3CDTF">2024-05-31T14:38:51Z</dcterms:created>
  <dcterms:modified xsi:type="dcterms:W3CDTF">2024-06-06T21:21:21Z</dcterms:modified>
</cp:coreProperties>
</file>